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u-my.sharepoint.com/personal/khawkins2_fsu_edu/Documents/Documents/_ODL_covid/Repository Documents/Finance and HR/Finances/"/>
    </mc:Choice>
  </mc:AlternateContent>
  <xr:revisionPtr revIDLastSave="0" documentId="8_{34DAF567-6855-4CFE-A1A2-88535037A96B}" xr6:coauthVersionLast="36" xr6:coauthVersionMax="36" xr10:uidLastSave="{00000000-0000-0000-0000-000000000000}"/>
  <bookViews>
    <workbookView xWindow="0" yWindow="0" windowWidth="28800" windowHeight="12435" activeTab="2" xr2:uid="{00000000-000D-0000-FFFF-FFFF00000000}"/>
  </bookViews>
  <sheets>
    <sheet name="Fundable DL Aux" sheetId="1" r:id="rId1"/>
    <sheet name="Nonfundable DL Aux" sheetId="2" r:id="rId2"/>
    <sheet name="Market Rate" sheetId="3" r:id="rId3"/>
  </sheets>
  <definedNames>
    <definedName name="_xlnm.Print_Area" localSheetId="0">'Fundable DL Aux'!$A$1:$H$62</definedName>
  </definedNames>
  <calcPr calcId="191029"/>
</workbook>
</file>

<file path=xl/calcChain.xml><?xml version="1.0" encoding="utf-8"?>
<calcChain xmlns="http://schemas.openxmlformats.org/spreadsheetml/2006/main">
  <c r="E24" i="1" l="1"/>
  <c r="E25" i="1" s="1"/>
  <c r="D24" i="1"/>
  <c r="D25" i="1" s="1"/>
  <c r="C24" i="1"/>
  <c r="C25" i="1" s="1"/>
  <c r="C24" i="3"/>
  <c r="C25" i="3" s="1"/>
  <c r="D24" i="3"/>
  <c r="D25" i="3" s="1"/>
  <c r="E24" i="3"/>
  <c r="E25" i="3" s="1"/>
  <c r="C30" i="3"/>
  <c r="C31" i="3" s="1"/>
  <c r="D30" i="3"/>
  <c r="D31" i="3"/>
  <c r="E30" i="3"/>
  <c r="E31" i="3" s="1"/>
  <c r="C45" i="3"/>
  <c r="H45" i="3" s="1"/>
  <c r="C12" i="3"/>
  <c r="C16" i="3" s="1"/>
  <c r="C48" i="3" s="1"/>
  <c r="C49" i="3" s="1"/>
  <c r="D42" i="3"/>
  <c r="E42" i="3"/>
  <c r="D45" i="3"/>
  <c r="E45" i="3"/>
  <c r="C24" i="2"/>
  <c r="C25" i="2"/>
  <c r="D24" i="2"/>
  <c r="D25" i="2" s="1"/>
  <c r="E24" i="2"/>
  <c r="E25" i="2" s="1"/>
  <c r="C30" i="2"/>
  <c r="C31" i="2"/>
  <c r="D30" i="2"/>
  <c r="D31" i="2" s="1"/>
  <c r="E30" i="2"/>
  <c r="E31" i="2" s="1"/>
  <c r="D42" i="2"/>
  <c r="E42" i="2"/>
  <c r="C45" i="2"/>
  <c r="D45" i="2"/>
  <c r="E45" i="2"/>
  <c r="C30" i="1"/>
  <c r="C31" i="1"/>
  <c r="D30" i="1"/>
  <c r="D31" i="1" s="1"/>
  <c r="E30" i="1"/>
  <c r="E31" i="1" s="1"/>
  <c r="D42" i="1"/>
  <c r="E42" i="1"/>
  <c r="C45" i="1"/>
  <c r="D45" i="1"/>
  <c r="E45" i="1"/>
  <c r="E49" i="1"/>
  <c r="C49" i="1"/>
  <c r="E49" i="2"/>
  <c r="C49" i="2"/>
  <c r="E12" i="3"/>
  <c r="E16" i="3" s="1"/>
  <c r="E48" i="3" s="1"/>
  <c r="E49" i="3" s="1"/>
  <c r="D12" i="3"/>
  <c r="D16" i="3"/>
  <c r="D48" i="3" s="1"/>
  <c r="H8" i="2"/>
  <c r="H57" i="2" s="1"/>
  <c r="C16" i="2"/>
  <c r="D16" i="2"/>
  <c r="E16" i="2"/>
  <c r="H8" i="1"/>
  <c r="H57" i="1"/>
  <c r="C16" i="1"/>
  <c r="D16" i="1"/>
  <c r="E16" i="1"/>
  <c r="H31" i="3" l="1"/>
  <c r="H25" i="3"/>
  <c r="C41" i="3" s="1"/>
  <c r="C42" i="3" s="1"/>
  <c r="H25" i="2"/>
  <c r="H31" i="2"/>
  <c r="H45" i="2"/>
  <c r="E51" i="2"/>
  <c r="E51" i="3"/>
  <c r="H12" i="3"/>
  <c r="H16" i="3" s="1"/>
  <c r="H56" i="3" s="1"/>
  <c r="H16" i="2"/>
  <c r="H59" i="2" s="1"/>
  <c r="H16" i="1"/>
  <c r="H59" i="1" s="1"/>
  <c r="H31" i="1"/>
  <c r="E51" i="1"/>
  <c r="H45" i="1"/>
  <c r="H25" i="1"/>
  <c r="C41" i="2" l="1"/>
  <c r="C42" i="2" s="1"/>
  <c r="C51" i="3"/>
  <c r="H42" i="3"/>
  <c r="D47" i="3" s="1"/>
  <c r="D49" i="3" s="1"/>
  <c r="H42" i="2"/>
  <c r="D47" i="2" s="1"/>
  <c r="D49" i="2" s="1"/>
  <c r="C51" i="2"/>
  <c r="C41" i="1"/>
  <c r="C42" i="1" s="1"/>
  <c r="C51" i="1" s="1"/>
  <c r="D51" i="3" l="1"/>
  <c r="H51" i="3" s="1"/>
  <c r="H57" i="3" s="1"/>
  <c r="H58" i="3" s="1"/>
  <c r="H49" i="3"/>
  <c r="H42" i="1"/>
  <c r="D47" i="1" s="1"/>
  <c r="D49" i="1" s="1"/>
  <c r="D51" i="2"/>
  <c r="H51" i="2" s="1"/>
  <c r="H56" i="2" s="1"/>
  <c r="H58" i="2" s="1"/>
  <c r="H60" i="2" s="1"/>
  <c r="H49" i="2"/>
  <c r="H49" i="1" l="1"/>
  <c r="D51" i="1"/>
  <c r="H51" i="1" s="1"/>
  <c r="H56" i="1" s="1"/>
  <c r="H58" i="1" s="1"/>
  <c r="H60" i="1" s="1"/>
</calcChain>
</file>

<file path=xl/sharedStrings.xml><?xml version="1.0" encoding="utf-8"?>
<sst xmlns="http://schemas.openxmlformats.org/spreadsheetml/2006/main" count="203" uniqueCount="110">
  <si>
    <t>Total Distance Learning Course Fee per Student Credit Hour</t>
  </si>
  <si>
    <t>Divided by Total Estimated Credit Hours</t>
  </si>
  <si>
    <t>Subtotal</t>
  </si>
  <si>
    <t>Less Fund Balance Surplus / Plus Fund Balance Deficit</t>
  </si>
  <si>
    <t>Total Estimated Expenditures</t>
  </si>
  <si>
    <t>Section 4: Distance Learning Course Fee Calculation</t>
  </si>
  <si>
    <t>Total Transfers</t>
  </si>
  <si>
    <t>Total OCO</t>
  </si>
  <si>
    <t>Total Expense</t>
  </si>
  <si>
    <t>Travel</t>
  </si>
  <si>
    <t>Total OPS</t>
  </si>
  <si>
    <t>Section 3: Estimated Expenditures</t>
  </si>
  <si>
    <t>Total Estimated Credit Hours</t>
  </si>
  <si>
    <t>Students per section</t>
  </si>
  <si>
    <t>Sections per semester</t>
  </si>
  <si>
    <t>Hours per section</t>
  </si>
  <si>
    <t>Total</t>
  </si>
  <si>
    <t>Spring</t>
  </si>
  <si>
    <t>Fall</t>
  </si>
  <si>
    <t>Summer</t>
  </si>
  <si>
    <t>Section 2: Estimated Credit Hours</t>
  </si>
  <si>
    <t>Contact Person/Phone:</t>
  </si>
  <si>
    <t xml:space="preserve">List Course Sections/Program: </t>
  </si>
  <si>
    <t>An item is an OCO purchase if it has a life of more than a year and costs at least $5000.</t>
  </si>
  <si>
    <t>Fundable Distance Learning with a Distance Learning Course Fee Template</t>
  </si>
  <si>
    <t>Name/Position #/ FTE</t>
  </si>
  <si>
    <t xml:space="preserve">Spring </t>
  </si>
  <si>
    <t>Non-Fundable Distance Learning Course Fee per Student Credit Hour</t>
  </si>
  <si>
    <t>Estimated Balance Forward</t>
  </si>
  <si>
    <t>Estimated Expense</t>
  </si>
  <si>
    <t>Estimated Revenue</t>
  </si>
  <si>
    <t>Section 3: Financial Summary</t>
  </si>
  <si>
    <t>Total Estimated Revenue</t>
  </si>
  <si>
    <t>Fee per SCH</t>
  </si>
  <si>
    <t>Section 1: Estimated Revenue</t>
  </si>
  <si>
    <t>(credit hours x fee)</t>
  </si>
  <si>
    <t>year of operations.  They are charged in the Fall, estimated at the rate of 1% of the total salary and OPS charges from year 1.</t>
  </si>
  <si>
    <t>Advertising/Recruiting</t>
  </si>
  <si>
    <t>Communications</t>
  </si>
  <si>
    <t>Computer/Tech support</t>
  </si>
  <si>
    <t>Market Tuition Rate for Graduate Programs</t>
  </si>
  <si>
    <t>They are calculated at the rate of 1% of the operating expenses from year 1.</t>
  </si>
  <si>
    <t>ODL support, use estimated DL fee from 3-year plan and multiply by total value from row 16, then multiply this amount by 0.05.</t>
  </si>
  <si>
    <t>Miscellaneous</t>
  </si>
  <si>
    <r>
      <t>Fringe Benefits</t>
    </r>
    <r>
      <rPr>
        <vertAlign val="superscript"/>
        <sz val="11"/>
        <color theme="1"/>
        <rFont val="Garamond"/>
        <family val="1"/>
      </rPr>
      <t>1</t>
    </r>
  </si>
  <si>
    <t xml:space="preserve">For exact values see the Facts Sheet on the Sponsored Research website. </t>
  </si>
  <si>
    <r>
      <t xml:space="preserve">Fringe </t>
    </r>
    <r>
      <rPr>
        <vertAlign val="superscript"/>
        <sz val="11"/>
        <color theme="1"/>
        <rFont val="Garamond"/>
        <family val="1"/>
      </rPr>
      <t xml:space="preserve"> 1</t>
    </r>
  </si>
  <si>
    <t>For exact values see the Facts Sheet on the Sponsored Research website.</t>
  </si>
  <si>
    <t>They are calculated at the rate of 1% of the total operating expenditures from year 1.</t>
  </si>
  <si>
    <t>Administrative</t>
  </si>
  <si>
    <t>no. and %</t>
  </si>
  <si>
    <t>ODL support, use estimated DL fee from 3-year plan and multiply by total credit hours above (H16), then multiply this amount by 0.05.</t>
  </si>
  <si>
    <r>
      <rPr>
        <vertAlign val="superscript"/>
        <sz val="10"/>
        <color theme="1"/>
        <rFont val="Garamond"/>
        <family val="1"/>
      </rPr>
      <t>6</t>
    </r>
    <r>
      <rPr>
        <sz val="10"/>
        <color theme="1"/>
        <rFont val="Garamond"/>
        <family val="1"/>
      </rPr>
      <t xml:space="preserve"> If the cost of equipment is included in rate calculations, depreciation on the equipment should not also be included.</t>
    </r>
  </si>
  <si>
    <r>
      <rPr>
        <vertAlign val="superscript"/>
        <sz val="9"/>
        <color theme="1"/>
        <rFont val="Garamond"/>
        <family val="1"/>
      </rPr>
      <t xml:space="preserve">8 </t>
    </r>
    <r>
      <rPr>
        <sz val="9"/>
        <color theme="1"/>
        <rFont val="Garamond"/>
        <family val="1"/>
      </rPr>
      <t xml:space="preserve">ODL support is calculated at 5% of the collected revenue and is charged at the end of each semester.  To determine amount of </t>
    </r>
  </si>
  <si>
    <t>The expected balance of the fund as of June 30 needs to be added to the DL fee calculation.</t>
  </si>
  <si>
    <r>
      <rPr>
        <vertAlign val="superscript"/>
        <sz val="10"/>
        <color theme="1"/>
        <rFont val="Garamond"/>
        <family val="1"/>
      </rPr>
      <t>2</t>
    </r>
    <r>
      <rPr>
        <sz val="10"/>
        <color theme="1"/>
        <rFont val="Garamond"/>
        <family val="1"/>
      </rPr>
      <t xml:space="preserve"> Fringe benefits are estimated at 25% of the total salary charges and 1% of OPS charges.</t>
    </r>
  </si>
  <si>
    <r>
      <rPr>
        <vertAlign val="superscript"/>
        <sz val="10"/>
        <color theme="1"/>
        <rFont val="Garamond"/>
        <family val="1"/>
      </rPr>
      <t>5</t>
    </r>
    <r>
      <rPr>
        <sz val="10"/>
        <color theme="1"/>
        <rFont val="Garamond"/>
        <family val="1"/>
      </rPr>
      <t xml:space="preserve"> Casualty Insurance charges are billed when an auxiliary uses salary and/or OPS money and begin in the auxiliary's third</t>
    </r>
  </si>
  <si>
    <r>
      <rPr>
        <vertAlign val="superscript"/>
        <sz val="10"/>
        <color theme="1"/>
        <rFont val="Garamond"/>
        <family val="1"/>
      </rPr>
      <t>7</t>
    </r>
    <r>
      <rPr>
        <sz val="10"/>
        <color theme="1"/>
        <rFont val="Garamond"/>
        <family val="1"/>
      </rPr>
      <t xml:space="preserve"> OHA charges begin in the third year of an auxiliary's operations and are charged in the Spring.</t>
    </r>
  </si>
  <si>
    <r>
      <rPr>
        <vertAlign val="superscript"/>
        <sz val="10"/>
        <rFont val="Garamond"/>
        <family val="1"/>
      </rPr>
      <t>1</t>
    </r>
    <r>
      <rPr>
        <sz val="10"/>
        <rFont val="Garamond"/>
        <family val="1"/>
      </rPr>
      <t xml:space="preserve"> Unless market rate, the account is not intended to be revenue generating.  As a result, each year's balance should not </t>
    </r>
  </si>
  <si>
    <t xml:space="preserve">exceed 10% - 15% of each year's expenditures. </t>
  </si>
  <si>
    <t xml:space="preserve">Please list the class of mentor (grad student, undergrad student, or professional) and the associated FTE of each appt.  </t>
  </si>
  <si>
    <t>This is used to verify the need for waivers and health subsidy payments.</t>
  </si>
  <si>
    <r>
      <t>Section 1: Fund Balance Forward</t>
    </r>
    <r>
      <rPr>
        <b/>
        <vertAlign val="superscript"/>
        <sz val="11"/>
        <color theme="1"/>
        <rFont val="Garamond"/>
        <family val="1"/>
      </rPr>
      <t>1</t>
    </r>
  </si>
  <si>
    <r>
      <t>Fringe Benefits</t>
    </r>
    <r>
      <rPr>
        <vertAlign val="superscript"/>
        <sz val="11"/>
        <color theme="1"/>
        <rFont val="Garamond"/>
        <family val="1"/>
      </rPr>
      <t>2</t>
    </r>
  </si>
  <si>
    <r>
      <t>Total Salary</t>
    </r>
    <r>
      <rPr>
        <b/>
        <vertAlign val="superscript"/>
        <sz val="11"/>
        <color theme="1"/>
        <rFont val="Garamond"/>
        <family val="1"/>
      </rPr>
      <t>3</t>
    </r>
  </si>
  <si>
    <r>
      <t>Mentors</t>
    </r>
    <r>
      <rPr>
        <vertAlign val="superscript"/>
        <sz val="11"/>
        <color theme="1"/>
        <rFont val="Garamond"/>
        <family val="1"/>
      </rPr>
      <t>4</t>
    </r>
  </si>
  <si>
    <r>
      <t>Grad Student Health Subsidy</t>
    </r>
    <r>
      <rPr>
        <vertAlign val="superscript"/>
        <sz val="11"/>
        <color theme="1"/>
        <rFont val="Garamond"/>
        <family val="1"/>
      </rPr>
      <t>4</t>
    </r>
  </si>
  <si>
    <r>
      <t xml:space="preserve">Waivers </t>
    </r>
    <r>
      <rPr>
        <vertAlign val="superscript"/>
        <sz val="11"/>
        <color theme="1"/>
        <rFont val="Garamond"/>
        <family val="1"/>
      </rPr>
      <t>4</t>
    </r>
  </si>
  <si>
    <r>
      <t xml:space="preserve">Casualty Insurance -  1% </t>
    </r>
    <r>
      <rPr>
        <vertAlign val="superscript"/>
        <sz val="11"/>
        <color theme="1"/>
        <rFont val="Garamond"/>
        <family val="1"/>
      </rPr>
      <t>5</t>
    </r>
  </si>
  <si>
    <r>
      <t xml:space="preserve">OCO </t>
    </r>
    <r>
      <rPr>
        <vertAlign val="superscript"/>
        <sz val="11"/>
        <color theme="1"/>
        <rFont val="Garamond"/>
        <family val="1"/>
      </rPr>
      <t>6</t>
    </r>
  </si>
  <si>
    <t>Postage/Printing</t>
  </si>
  <si>
    <r>
      <rPr>
        <vertAlign val="superscript"/>
        <sz val="10"/>
        <color theme="1"/>
        <rFont val="Garamond"/>
        <family val="1"/>
      </rPr>
      <t>4</t>
    </r>
    <r>
      <rPr>
        <sz val="10"/>
        <color theme="1"/>
        <rFont val="Garamond"/>
        <family val="1"/>
      </rPr>
      <t xml:space="preserve"> If a graduate student, at least the minimum hourly rate must be paid.  Hourly rates, waiver amounts, and </t>
    </r>
  </si>
  <si>
    <t>health subsidy amounts are determined by The Graduate School each year.  Check their web site for actual values.</t>
  </si>
  <si>
    <r>
      <t>Mentors (type)</t>
    </r>
    <r>
      <rPr>
        <vertAlign val="superscript"/>
        <sz val="11"/>
        <rFont val="Garamond"/>
        <family val="1"/>
      </rPr>
      <t>4</t>
    </r>
  </si>
  <si>
    <r>
      <t xml:space="preserve">Fringe Benefits </t>
    </r>
    <r>
      <rPr>
        <vertAlign val="superscript"/>
        <sz val="11"/>
        <color theme="1"/>
        <rFont val="Garamond"/>
        <family val="1"/>
      </rPr>
      <t>2</t>
    </r>
  </si>
  <si>
    <r>
      <t xml:space="preserve">Grad Student Health Subsidy </t>
    </r>
    <r>
      <rPr>
        <vertAlign val="superscript"/>
        <sz val="11"/>
        <color theme="1"/>
        <rFont val="Garamond"/>
        <family val="1"/>
      </rPr>
      <t>4</t>
    </r>
  </si>
  <si>
    <r>
      <t xml:space="preserve">Fringe </t>
    </r>
    <r>
      <rPr>
        <vertAlign val="superscript"/>
        <sz val="11"/>
        <color theme="1"/>
        <rFont val="Garamond"/>
        <family val="1"/>
      </rPr>
      <t>2</t>
    </r>
  </si>
  <si>
    <t>Materials and Supplies</t>
  </si>
  <si>
    <t>Printing and Postage</t>
  </si>
  <si>
    <r>
      <t xml:space="preserve">Casualty Insurance - 1% </t>
    </r>
    <r>
      <rPr>
        <vertAlign val="superscript"/>
        <sz val="11"/>
        <color theme="1"/>
        <rFont val="Garamond"/>
        <family val="1"/>
      </rPr>
      <t>5</t>
    </r>
  </si>
  <si>
    <r>
      <t>OCO</t>
    </r>
    <r>
      <rPr>
        <vertAlign val="superscript"/>
        <sz val="11"/>
        <color theme="1"/>
        <rFont val="Garamond"/>
        <family val="1"/>
      </rPr>
      <t>6</t>
    </r>
  </si>
  <si>
    <r>
      <t>Budget Office OHA - 1%</t>
    </r>
    <r>
      <rPr>
        <vertAlign val="superscript"/>
        <sz val="11"/>
        <color theme="1"/>
        <rFont val="Garamond"/>
        <family val="1"/>
      </rPr>
      <t>7</t>
    </r>
  </si>
  <si>
    <r>
      <t>ODL Support - 5%</t>
    </r>
    <r>
      <rPr>
        <vertAlign val="superscript"/>
        <sz val="11"/>
        <color theme="1"/>
        <rFont val="Garamond"/>
        <family val="1"/>
      </rPr>
      <t xml:space="preserve"> 8</t>
    </r>
  </si>
  <si>
    <r>
      <t xml:space="preserve">Budget Office OHA - 1% </t>
    </r>
    <r>
      <rPr>
        <vertAlign val="superscript"/>
        <sz val="11"/>
        <color theme="1"/>
        <rFont val="Garamond"/>
        <family val="1"/>
      </rPr>
      <t>7</t>
    </r>
  </si>
  <si>
    <r>
      <rPr>
        <vertAlign val="superscript"/>
        <sz val="10"/>
        <color theme="1"/>
        <rFont val="Garamond"/>
        <family val="1"/>
      </rPr>
      <t>3</t>
    </r>
    <r>
      <rPr>
        <sz val="10"/>
        <color theme="1"/>
        <rFont val="Garamond"/>
        <family val="1"/>
      </rPr>
      <t xml:space="preserve">Appointments for instructors of record must be paid from non-auxiliary funds.  </t>
    </r>
  </si>
  <si>
    <t>No instructor can be paid from the account since courses are FTE-generating.</t>
  </si>
  <si>
    <r>
      <rPr>
        <vertAlign val="superscript"/>
        <sz val="10"/>
        <color theme="1"/>
        <rFont val="Garamond"/>
        <family val="1"/>
      </rPr>
      <t>2</t>
    </r>
    <r>
      <rPr>
        <sz val="10"/>
        <color theme="1"/>
        <rFont val="Garamond"/>
        <family val="1"/>
      </rPr>
      <t xml:space="preserve"> Fringe benefits are estimated based on 25% of the total salary charges and 1% for OPS employees.  </t>
    </r>
  </si>
  <si>
    <r>
      <rPr>
        <vertAlign val="superscript"/>
        <sz val="10"/>
        <color theme="1"/>
        <rFont val="Garamond"/>
        <family val="1"/>
      </rPr>
      <t>3</t>
    </r>
    <r>
      <rPr>
        <sz val="10"/>
        <color theme="1"/>
        <rFont val="Garamond"/>
        <family val="1"/>
      </rPr>
      <t xml:space="preserve">Appointments for instructors of record must be paid from the auxiliary account.  </t>
    </r>
  </si>
  <si>
    <t>No instructor can be paid from a non-auxiliary fund since the courses are paid by the student and are not FTE-generating.</t>
  </si>
  <si>
    <r>
      <rPr>
        <vertAlign val="superscript"/>
        <sz val="10"/>
        <color theme="1"/>
        <rFont val="Garamond"/>
        <family val="1"/>
      </rPr>
      <t>5</t>
    </r>
    <r>
      <rPr>
        <sz val="10"/>
        <color theme="1"/>
        <rFont val="Garamond"/>
        <family val="1"/>
      </rPr>
      <t xml:space="preserve"> Casualty Insurance charges are billed when an auxiliary has Salary and/or OPS money and begin in the auxiliary's third</t>
    </r>
  </si>
  <si>
    <r>
      <rPr>
        <vertAlign val="superscript"/>
        <sz val="9"/>
        <color theme="1"/>
        <rFont val="Garamond"/>
        <family val="1"/>
      </rPr>
      <t>6</t>
    </r>
    <r>
      <rPr>
        <sz val="9"/>
        <color theme="1"/>
        <rFont val="Garamond"/>
        <family val="1"/>
      </rPr>
      <t xml:space="preserve"> If the cost of equipment is included in rate calculations, depreciation on the equipment should not also be included.</t>
    </r>
  </si>
  <si>
    <r>
      <t>Total Salary</t>
    </r>
    <r>
      <rPr>
        <b/>
        <vertAlign val="superscript"/>
        <sz val="11"/>
        <color theme="1"/>
        <rFont val="Garamond"/>
        <family val="1"/>
      </rPr>
      <t>2</t>
    </r>
  </si>
  <si>
    <r>
      <t>Mentors</t>
    </r>
    <r>
      <rPr>
        <vertAlign val="superscript"/>
        <sz val="11"/>
        <color theme="1"/>
        <rFont val="Garamond"/>
        <family val="1"/>
      </rPr>
      <t>3</t>
    </r>
  </si>
  <si>
    <r>
      <t xml:space="preserve">Grad Student Health Subsidy </t>
    </r>
    <r>
      <rPr>
        <vertAlign val="superscript"/>
        <sz val="11"/>
        <color theme="1"/>
        <rFont val="Garamond"/>
        <family val="1"/>
      </rPr>
      <t>3</t>
    </r>
  </si>
  <si>
    <t>Printing/Postage</t>
  </si>
  <si>
    <r>
      <t xml:space="preserve">Waivers </t>
    </r>
    <r>
      <rPr>
        <vertAlign val="superscript"/>
        <sz val="11"/>
        <color theme="1"/>
        <rFont val="Garamond"/>
        <family val="1"/>
      </rPr>
      <t>3</t>
    </r>
  </si>
  <si>
    <r>
      <t xml:space="preserve">Casualty Insurance - 1% </t>
    </r>
    <r>
      <rPr>
        <vertAlign val="superscript"/>
        <sz val="11"/>
        <color theme="1"/>
        <rFont val="Garamond"/>
        <family val="1"/>
      </rPr>
      <t>4</t>
    </r>
  </si>
  <si>
    <r>
      <t xml:space="preserve">OCO </t>
    </r>
    <r>
      <rPr>
        <vertAlign val="superscript"/>
        <sz val="11"/>
        <color theme="1"/>
        <rFont val="Garamond"/>
        <family val="1"/>
      </rPr>
      <t>5</t>
    </r>
  </si>
  <si>
    <r>
      <t>Budget Office OHA - 1%</t>
    </r>
    <r>
      <rPr>
        <vertAlign val="superscript"/>
        <sz val="11"/>
        <color theme="1"/>
        <rFont val="Garamond"/>
        <family val="1"/>
      </rPr>
      <t xml:space="preserve"> 6</t>
    </r>
  </si>
  <si>
    <r>
      <t>ODL Support - 5%</t>
    </r>
    <r>
      <rPr>
        <vertAlign val="superscript"/>
        <sz val="11"/>
        <color theme="1"/>
        <rFont val="Garamond"/>
        <family val="1"/>
      </rPr>
      <t xml:space="preserve"> 7</t>
    </r>
  </si>
  <si>
    <r>
      <rPr>
        <vertAlign val="superscript"/>
        <sz val="10"/>
        <color theme="1"/>
        <rFont val="Garamond"/>
        <family val="1"/>
      </rPr>
      <t>2</t>
    </r>
    <r>
      <rPr>
        <sz val="10"/>
        <color theme="1"/>
        <rFont val="Garamond"/>
        <family val="1"/>
      </rPr>
      <t xml:space="preserve">Appointments for instructors of record must be paid from the auxiliary account.  </t>
    </r>
  </si>
  <si>
    <r>
      <rPr>
        <vertAlign val="superscript"/>
        <sz val="10"/>
        <color theme="1"/>
        <rFont val="Garamond"/>
        <family val="1"/>
      </rPr>
      <t>1</t>
    </r>
    <r>
      <rPr>
        <sz val="10"/>
        <color theme="1"/>
        <rFont val="Garamond"/>
        <family val="1"/>
      </rPr>
      <t xml:space="preserve"> Fringe benefits are estimated based on 25% of the total salary charges and 1% for OPS employees.  </t>
    </r>
  </si>
  <si>
    <r>
      <rPr>
        <vertAlign val="superscript"/>
        <sz val="10"/>
        <color theme="1"/>
        <rFont val="Garamond"/>
        <family val="1"/>
      </rPr>
      <t>3</t>
    </r>
    <r>
      <rPr>
        <sz val="10"/>
        <color theme="1"/>
        <rFont val="Garamond"/>
        <family val="1"/>
      </rPr>
      <t xml:space="preserve"> If a graduate student, at least the minimum hourly rate must be paid.  Hourly rates, waiver amounts, and </t>
    </r>
  </si>
  <si>
    <r>
      <rPr>
        <vertAlign val="superscript"/>
        <sz val="10"/>
        <color theme="1"/>
        <rFont val="Garamond"/>
        <family val="1"/>
      </rPr>
      <t>4</t>
    </r>
    <r>
      <rPr>
        <sz val="10"/>
        <color theme="1"/>
        <rFont val="Garamond"/>
        <family val="1"/>
      </rPr>
      <t xml:space="preserve"> Casualty Insurance charges are billed when an auxiliary has Salary and/or OPS money and begin in the auxiliary's third</t>
    </r>
  </si>
  <si>
    <r>
      <rPr>
        <vertAlign val="superscript"/>
        <sz val="10"/>
        <color theme="1"/>
        <rFont val="Garamond"/>
        <family val="1"/>
      </rPr>
      <t>5</t>
    </r>
    <r>
      <rPr>
        <sz val="10"/>
        <color theme="1"/>
        <rFont val="Garamond"/>
        <family val="1"/>
      </rPr>
      <t xml:space="preserve"> If the cost of equipment is included in rate calculations, depreciation on the equipment should not also be included.</t>
    </r>
  </si>
  <si>
    <r>
      <rPr>
        <vertAlign val="superscript"/>
        <sz val="10"/>
        <color theme="1"/>
        <rFont val="Garamond"/>
        <family val="1"/>
      </rPr>
      <t>6</t>
    </r>
    <r>
      <rPr>
        <sz val="10"/>
        <color theme="1"/>
        <rFont val="Garamond"/>
        <family val="1"/>
      </rPr>
      <t xml:space="preserve"> OHA charges begin in the third year of an auxiliary's operations and are charged in the Spring.</t>
    </r>
  </si>
  <si>
    <r>
      <rPr>
        <vertAlign val="superscript"/>
        <sz val="10"/>
        <color theme="1"/>
        <rFont val="Garamond"/>
        <family val="1"/>
      </rPr>
      <t xml:space="preserve">7 </t>
    </r>
    <r>
      <rPr>
        <sz val="10"/>
        <color theme="1"/>
        <rFont val="Garamond"/>
        <family val="1"/>
      </rPr>
      <t>ODL support is calculated at 5% of the collected revenue and is charged at the end of each semester.</t>
    </r>
  </si>
  <si>
    <r>
      <t>Mentors (type)</t>
    </r>
    <r>
      <rPr>
        <vertAlign val="superscript"/>
        <sz val="11"/>
        <rFont val="Garamond"/>
        <family val="1"/>
      </rPr>
      <t>3</t>
    </r>
  </si>
  <si>
    <r>
      <t xml:space="preserve">ODL Support - 15% </t>
    </r>
    <r>
      <rPr>
        <vertAlign val="superscript"/>
        <sz val="11"/>
        <color theme="1"/>
        <rFont val="Garamond"/>
        <family val="1"/>
      </rPr>
      <t>8</t>
    </r>
  </si>
  <si>
    <r>
      <rPr>
        <vertAlign val="superscript"/>
        <sz val="9"/>
        <color theme="1"/>
        <rFont val="Garamond"/>
        <family val="1"/>
      </rPr>
      <t xml:space="preserve">8 </t>
    </r>
    <r>
      <rPr>
        <sz val="9"/>
        <color theme="1"/>
        <rFont val="Garamond"/>
        <family val="1"/>
      </rPr>
      <t xml:space="preserve">ODL support is calculated at 15% of the collected revenue and is charged at the end of each semester.  To determine amount of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</si>
</sst>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&quot;$&quot;#,##0.00"/>
    <numFmt numFmtId="166" formatCode="&quot;$&quot;#,##0"/>
    <numFmt numFmtId="167" formatCode="_(&quot;$&quot;* #,##0_);_(&quot;$&quot;* \(#,##0\);_(&quot;$&quot;* &quot;-&quot;??_);_(@_)"/>
  </numFmts>
  <fonts count="23" x14ac:knownFonts="1">
    <font>
      <sz val="11"/>
      <color theme="1"/>
      <name val="Garamond"/>
      <family val="2"/>
    </font>
    <font>
      <sz val="9"/>
      <color theme="1"/>
      <name val="Garamond"/>
      <family val="1"/>
    </font>
    <font>
      <vertAlign val="superscript"/>
      <sz val="9"/>
      <color theme="1"/>
      <name val="Garamond"/>
      <family val="1"/>
    </font>
    <font>
      <b/>
      <sz val="11"/>
      <color theme="1"/>
      <name val="Garamond"/>
      <family val="1"/>
    </font>
    <font>
      <vertAlign val="superscript"/>
      <sz val="11"/>
      <color theme="1"/>
      <name val="Garamond"/>
      <family val="1"/>
    </font>
    <font>
      <b/>
      <u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theme="1"/>
      <name val="Garamond"/>
      <family val="2"/>
    </font>
    <font>
      <sz val="10"/>
      <color theme="1"/>
      <name val="Garamond"/>
      <family val="1"/>
    </font>
    <font>
      <vertAlign val="superscript"/>
      <sz val="10"/>
      <color theme="1"/>
      <name val="Garamond"/>
      <family val="1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Garamond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vertAlign val="superscript"/>
      <sz val="11"/>
      <color theme="1"/>
      <name val="Garamond"/>
      <family val="1"/>
    </font>
    <font>
      <sz val="11"/>
      <name val="Garamond"/>
      <family val="1"/>
    </font>
    <font>
      <vertAlign val="superscript"/>
      <sz val="11"/>
      <name val="Garamond"/>
      <family val="1"/>
    </font>
    <font>
      <sz val="10"/>
      <name val="Garamond"/>
      <family val="1"/>
    </font>
    <font>
      <vertAlign val="superscript"/>
      <sz val="10"/>
      <name val="Garamond"/>
      <family val="1"/>
    </font>
    <font>
      <b/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43" fontId="7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164" fontId="3" fillId="0" borderId="2" xfId="0" applyNumberFormat="1" applyFont="1" applyBorder="1"/>
    <xf numFmtId="0" fontId="3" fillId="0" borderId="0" xfId="0" applyFont="1"/>
    <xf numFmtId="41" fontId="0" fillId="0" borderId="0" xfId="0" applyNumberFormat="1"/>
    <xf numFmtId="42" fontId="0" fillId="0" borderId="3" xfId="0" applyNumberFormat="1" applyBorder="1"/>
    <xf numFmtId="42" fontId="0" fillId="0" borderId="0" xfId="0" applyNumberFormat="1"/>
    <xf numFmtId="0" fontId="0" fillId="0" borderId="4" xfId="0" applyBorder="1"/>
    <xf numFmtId="0" fontId="0" fillId="0" borderId="5" xfId="0" applyBorder="1"/>
    <xf numFmtId="41" fontId="0" fillId="0" borderId="4" xfId="0" applyNumberFormat="1" applyBorder="1"/>
    <xf numFmtId="44" fontId="0" fillId="0" borderId="0" xfId="0" applyNumberFormat="1"/>
    <xf numFmtId="42" fontId="3" fillId="0" borderId="2" xfId="0" applyNumberFormat="1" applyFont="1" applyBorder="1"/>
    <xf numFmtId="42" fontId="0" fillId="0" borderId="1" xfId="0" applyNumberFormat="1" applyBorder="1"/>
    <xf numFmtId="41" fontId="0" fillId="0" borderId="1" xfId="0" applyNumberFormat="1" applyBorder="1"/>
    <xf numFmtId="42" fontId="0" fillId="2" borderId="0" xfId="0" applyNumberFormat="1" applyFill="1"/>
    <xf numFmtId="42" fontId="0" fillId="0" borderId="0" xfId="0" applyNumberFormat="1" applyFill="1"/>
    <xf numFmtId="41" fontId="0" fillId="0" borderId="0" xfId="0" applyNumberFormat="1" applyBorder="1"/>
    <xf numFmtId="41" fontId="0" fillId="2" borderId="0" xfId="0" applyNumberFormat="1" applyFill="1"/>
    <xf numFmtId="41" fontId="0" fillId="0" borderId="0" xfId="0" applyNumberFormat="1" applyFill="1"/>
    <xf numFmtId="3" fontId="3" fillId="0" borderId="2" xfId="0" applyNumberFormat="1" applyFont="1" applyBorder="1"/>
    <xf numFmtId="3" fontId="0" fillId="0" borderId="3" xfId="0" applyNumberFormat="1" applyBorder="1"/>
    <xf numFmtId="3" fontId="0" fillId="2" borderId="0" xfId="0" applyNumberFormat="1" applyFill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42" fontId="0" fillId="0" borderId="2" xfId="0" applyNumberFormat="1" applyBorder="1"/>
    <xf numFmtId="0" fontId="6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2" borderId="0" xfId="0" applyNumberFormat="1" applyFill="1" applyBorder="1"/>
    <xf numFmtId="42" fontId="0" fillId="2" borderId="0" xfId="0" applyNumberFormat="1" applyFill="1" applyBorder="1"/>
    <xf numFmtId="41" fontId="0" fillId="0" borderId="0" xfId="1" applyNumberFormat="1" applyFont="1"/>
    <xf numFmtId="41" fontId="0" fillId="0" borderId="1" xfId="1" applyNumberFormat="1" applyFont="1" applyBorder="1"/>
    <xf numFmtId="41" fontId="0" fillId="2" borderId="0" xfId="1" applyNumberFormat="1" applyFont="1" applyFill="1"/>
    <xf numFmtId="42" fontId="0" fillId="2" borderId="0" xfId="1" applyNumberFormat="1" applyFont="1" applyFill="1"/>
    <xf numFmtId="42" fontId="0" fillId="0" borderId="0" xfId="0" applyNumberFormat="1" applyBorder="1"/>
    <xf numFmtId="0" fontId="0" fillId="0" borderId="0" xfId="0" applyAlignment="1">
      <alignment horizontal="left"/>
    </xf>
    <xf numFmtId="41" fontId="1" fillId="0" borderId="0" xfId="0" applyNumberFormat="1" applyFont="1"/>
    <xf numFmtId="0" fontId="1" fillId="0" borderId="0" xfId="0" applyFont="1" applyBorder="1"/>
    <xf numFmtId="8" fontId="0" fillId="2" borderId="0" xfId="0" applyNumberFormat="1" applyFill="1"/>
    <xf numFmtId="40" fontId="0" fillId="2" borderId="0" xfId="0" applyNumberFormat="1" applyFill="1"/>
    <xf numFmtId="0" fontId="3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4" xfId="0" applyFont="1" applyBorder="1"/>
    <xf numFmtId="0" fontId="6" fillId="0" borderId="0" xfId="0" applyFont="1" applyAlignment="1">
      <alignment horizontal="left"/>
    </xf>
    <xf numFmtId="8" fontId="0" fillId="3" borderId="0" xfId="0" applyNumberFormat="1" applyFill="1"/>
    <xf numFmtId="164" fontId="0" fillId="2" borderId="0" xfId="0" applyNumberFormat="1" applyFill="1"/>
    <xf numFmtId="166" fontId="12" fillId="0" borderId="0" xfId="5" applyNumberFormat="1" applyFont="1" applyAlignment="1">
      <alignment horizontal="right" vertical="center"/>
    </xf>
    <xf numFmtId="6" fontId="13" fillId="0" borderId="0" xfId="5" applyNumberFormat="1" applyFont="1" applyBorder="1" applyAlignment="1">
      <alignment horizontal="right" vertical="center"/>
    </xf>
    <xf numFmtId="0" fontId="12" fillId="0" borderId="0" xfId="5" applyFont="1" applyAlignment="1">
      <alignment horizontal="right"/>
    </xf>
    <xf numFmtId="167" fontId="12" fillId="0" borderId="0" xfId="5" applyNumberFormat="1" applyFont="1" applyAlignment="1">
      <alignment horizontal="right"/>
    </xf>
    <xf numFmtId="0" fontId="18" fillId="0" borderId="0" xfId="5" applyFont="1" applyFill="1" applyAlignment="1">
      <alignment horizontal="right" vertical="center"/>
    </xf>
    <xf numFmtId="166" fontId="18" fillId="0" borderId="0" xfId="5" applyNumberFormat="1" applyFont="1" applyAlignment="1">
      <alignment horizontal="right" vertical="center"/>
    </xf>
    <xf numFmtId="0" fontId="20" fillId="0" borderId="0" xfId="2" applyFont="1" applyAlignment="1">
      <alignment horizontal="left"/>
    </xf>
    <xf numFmtId="0" fontId="20" fillId="0" borderId="0" xfId="2" applyFont="1"/>
    <xf numFmtId="0" fontId="8" fillId="0" borderId="0" xfId="2" applyFont="1"/>
    <xf numFmtId="0" fontId="20" fillId="0" borderId="0" xfId="2" applyFont="1" applyAlignment="1">
      <alignment horizontal="right" vertical="center"/>
    </xf>
    <xf numFmtId="2" fontId="20" fillId="0" borderId="0" xfId="2" applyNumberFormat="1" applyFont="1" applyAlignment="1">
      <alignment horizontal="right" vertical="center"/>
    </xf>
    <xf numFmtId="165" fontId="20" fillId="0" borderId="0" xfId="2" applyNumberFormat="1" applyFont="1" applyAlignment="1">
      <alignment horizontal="right" vertical="center"/>
    </xf>
    <xf numFmtId="0" fontId="22" fillId="0" borderId="0" xfId="2" applyFont="1" applyFill="1"/>
    <xf numFmtId="0" fontId="20" fillId="0" borderId="0" xfId="2" applyFont="1" applyFill="1"/>
    <xf numFmtId="0" fontId="20" fillId="0" borderId="0" xfId="2" applyFont="1" applyFill="1" applyBorder="1"/>
    <xf numFmtId="0" fontId="20" fillId="0" borderId="0" xfId="2" applyFont="1" applyAlignment="1">
      <alignment horizontal="right"/>
    </xf>
    <xf numFmtId="2" fontId="20" fillId="0" borderId="0" xfId="2" applyNumberFormat="1" applyFont="1" applyAlignment="1">
      <alignment horizontal="right"/>
    </xf>
    <xf numFmtId="165" fontId="20" fillId="0" borderId="0" xfId="2" applyNumberFormat="1" applyFont="1" applyAlignment="1">
      <alignment horizontal="right"/>
    </xf>
    <xf numFmtId="42" fontId="3" fillId="0" borderId="0" xfId="0" applyNumberFormat="1" applyFont="1" applyBorder="1"/>
    <xf numFmtId="0" fontId="3" fillId="0" borderId="0" xfId="0" applyFont="1" applyAlignment="1">
      <alignment horizontal="center"/>
    </xf>
  </cellXfs>
  <cellStyles count="63">
    <cellStyle name="Comma" xfId="1" builtinId="3"/>
    <cellStyle name="Comma 2" xfId="6" xr:uid="{00000000-0005-0000-0000-000001000000}"/>
    <cellStyle name="Currency 2" xfId="4" xr:uid="{00000000-0005-0000-0000-000002000000}"/>
    <cellStyle name="Currency 3" xfId="3" xr:uid="{00000000-0005-0000-0000-000003000000}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  <cellStyle name="Normal 2" xfId="5" xr:uid="{00000000-0005-0000-0000-00003D000000}"/>
    <cellStyle name="Normal 3" xfId="2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2"/>
  <sheetViews>
    <sheetView topLeftCell="A67" zoomScaleNormal="100" workbookViewId="0">
      <selection activeCell="K72" sqref="K72"/>
    </sheetView>
  </sheetViews>
  <sheetFormatPr defaultRowHeight="15" x14ac:dyDescent="0.25"/>
  <cols>
    <col min="1" max="1" width="9.140625" customWidth="1"/>
    <col min="2" max="2" width="26.140625" customWidth="1"/>
    <col min="3" max="5" width="12.7109375" customWidth="1"/>
    <col min="6" max="7" width="1.7109375" customWidth="1"/>
    <col min="8" max="8" width="12.7109375" customWidth="1"/>
  </cols>
  <sheetData>
    <row r="1" spans="1:8" x14ac:dyDescent="0.25">
      <c r="A1" s="73" t="s">
        <v>24</v>
      </c>
      <c r="B1" s="73"/>
      <c r="C1" s="73"/>
      <c r="D1" s="73"/>
      <c r="E1" s="73"/>
      <c r="F1" s="73"/>
      <c r="G1" s="73"/>
      <c r="H1" s="73"/>
    </row>
    <row r="2" spans="1:8" x14ac:dyDescent="0.25">
      <c r="A2" s="33"/>
      <c r="B2" s="33"/>
      <c r="C2" s="33"/>
      <c r="D2" s="33"/>
      <c r="E2" s="33"/>
      <c r="F2" s="33"/>
      <c r="G2" s="33"/>
      <c r="H2" s="33"/>
    </row>
    <row r="3" spans="1:8" x14ac:dyDescent="0.25">
      <c r="A3" s="30" t="s">
        <v>22</v>
      </c>
      <c r="B3" s="29"/>
      <c r="C3" s="29"/>
      <c r="D3" s="29"/>
      <c r="E3" s="29"/>
      <c r="F3" s="29"/>
      <c r="G3" s="29"/>
      <c r="H3" s="29"/>
    </row>
    <row r="4" spans="1:8" x14ac:dyDescent="0.25">
      <c r="A4" s="32"/>
      <c r="B4" s="31"/>
      <c r="C4" s="31"/>
      <c r="D4" s="31"/>
      <c r="E4" s="31"/>
      <c r="F4" s="31"/>
      <c r="G4" s="31"/>
      <c r="H4" s="31"/>
    </row>
    <row r="5" spans="1:8" x14ac:dyDescent="0.25">
      <c r="A5" s="30" t="s">
        <v>21</v>
      </c>
      <c r="B5" s="29"/>
      <c r="C5" s="29"/>
      <c r="D5" s="29"/>
      <c r="E5" s="29"/>
      <c r="F5" s="29"/>
      <c r="G5" s="29"/>
      <c r="H5" s="29"/>
    </row>
    <row r="7" spans="1:8" ht="17.25" x14ac:dyDescent="0.25">
      <c r="A7" s="5" t="s">
        <v>62</v>
      </c>
      <c r="F7" s="3"/>
      <c r="H7" s="16"/>
    </row>
    <row r="8" spans="1:8" ht="15.75" thickBot="1" x14ac:dyDescent="0.3">
      <c r="A8" s="28"/>
      <c r="F8" s="3"/>
      <c r="H8" s="27">
        <f>H7</f>
        <v>0</v>
      </c>
    </row>
    <row r="9" spans="1:8" ht="15.75" thickTop="1" x14ac:dyDescent="0.25">
      <c r="A9" s="9"/>
      <c r="B9" s="9"/>
      <c r="C9" s="9"/>
      <c r="D9" s="9"/>
      <c r="E9" s="9"/>
      <c r="F9" s="10"/>
      <c r="G9" s="9"/>
      <c r="H9" s="9"/>
    </row>
    <row r="10" spans="1:8" x14ac:dyDescent="0.25">
      <c r="F10" s="3"/>
    </row>
    <row r="11" spans="1:8" x14ac:dyDescent="0.25">
      <c r="A11" s="5" t="s">
        <v>20</v>
      </c>
      <c r="F11" s="3"/>
    </row>
    <row r="12" spans="1:8" x14ac:dyDescent="0.25">
      <c r="C12" s="24" t="s">
        <v>18</v>
      </c>
      <c r="D12" s="24" t="s">
        <v>17</v>
      </c>
      <c r="E12" s="24" t="s">
        <v>19</v>
      </c>
      <c r="F12" s="26"/>
      <c r="G12" s="25"/>
      <c r="H12" s="24" t="s">
        <v>16</v>
      </c>
    </row>
    <row r="13" spans="1:8" x14ac:dyDescent="0.25">
      <c r="B13" t="s">
        <v>15</v>
      </c>
      <c r="C13" s="23"/>
      <c r="D13" s="23"/>
      <c r="E13" s="23"/>
      <c r="F13" s="3"/>
    </row>
    <row r="14" spans="1:8" x14ac:dyDescent="0.25">
      <c r="B14" t="s">
        <v>14</v>
      </c>
      <c r="C14" s="23"/>
      <c r="D14" s="23"/>
      <c r="E14" s="23"/>
      <c r="F14" s="3"/>
    </row>
    <row r="15" spans="1:8" x14ac:dyDescent="0.25">
      <c r="B15" t="s">
        <v>13</v>
      </c>
      <c r="C15" s="23"/>
      <c r="D15" s="23"/>
      <c r="E15" s="23"/>
      <c r="F15" s="3"/>
    </row>
    <row r="16" spans="1:8" ht="15.75" thickBot="1" x14ac:dyDescent="0.3">
      <c r="A16" s="5" t="s">
        <v>12</v>
      </c>
      <c r="C16" s="22">
        <f>C13*C14*C15</f>
        <v>0</v>
      </c>
      <c r="D16" s="22">
        <f>D13*D14*D15</f>
        <v>0</v>
      </c>
      <c r="E16" s="22">
        <f>E13*E14*E15</f>
        <v>0</v>
      </c>
      <c r="F16" s="3"/>
      <c r="H16" s="21">
        <f>SUM(C16:E16)</f>
        <v>0</v>
      </c>
    </row>
    <row r="17" spans="1:8" ht="15.75" thickTop="1" x14ac:dyDescent="0.25">
      <c r="A17" s="9"/>
      <c r="B17" s="9"/>
      <c r="C17" s="9"/>
      <c r="D17" s="9"/>
      <c r="E17" s="9"/>
      <c r="F17" s="10"/>
      <c r="G17" s="9"/>
      <c r="H17" s="9"/>
    </row>
    <row r="18" spans="1:8" x14ac:dyDescent="0.25">
      <c r="F18" s="3"/>
    </row>
    <row r="19" spans="1:8" x14ac:dyDescent="0.25">
      <c r="A19" s="5" t="s">
        <v>11</v>
      </c>
      <c r="F19" s="3"/>
    </row>
    <row r="20" spans="1:8" x14ac:dyDescent="0.25">
      <c r="A20" s="5"/>
      <c r="F20" s="3"/>
    </row>
    <row r="21" spans="1:8" x14ac:dyDescent="0.25">
      <c r="B21" s="49" t="s">
        <v>25</v>
      </c>
      <c r="C21" s="40"/>
      <c r="D21" s="40"/>
      <c r="E21" s="40"/>
      <c r="F21" s="38"/>
      <c r="G21" s="37"/>
      <c r="H21" s="37"/>
    </row>
    <row r="22" spans="1:8" x14ac:dyDescent="0.25">
      <c r="B22" s="49" t="s">
        <v>25</v>
      </c>
      <c r="C22" s="39"/>
      <c r="D22" s="39"/>
      <c r="E22" s="39"/>
      <c r="F22" s="38"/>
      <c r="G22" s="37"/>
      <c r="H22" s="37"/>
    </row>
    <row r="23" spans="1:8" x14ac:dyDescent="0.25">
      <c r="B23" s="49" t="s">
        <v>25</v>
      </c>
      <c r="C23" s="39"/>
      <c r="D23" s="39"/>
      <c r="E23" s="39"/>
      <c r="F23" s="38"/>
      <c r="G23" s="37"/>
      <c r="H23" s="37"/>
    </row>
    <row r="24" spans="1:8" ht="17.25" x14ac:dyDescent="0.25">
      <c r="B24" s="49" t="s">
        <v>63</v>
      </c>
      <c r="C24" s="39">
        <f>SUM(C21:C23)*0.25</f>
        <v>0</v>
      </c>
      <c r="D24" s="39">
        <f t="shared" ref="D24:E24" si="0">SUM(D21:D23)*0.25</f>
        <v>0</v>
      </c>
      <c r="E24" s="39">
        <f t="shared" si="0"/>
        <v>0</v>
      </c>
      <c r="F24" s="38"/>
      <c r="G24" s="37"/>
      <c r="H24" s="37"/>
    </row>
    <row r="25" spans="1:8" ht="17.25" x14ac:dyDescent="0.25">
      <c r="B25" s="5" t="s">
        <v>64</v>
      </c>
      <c r="C25" s="7">
        <f>SUM(C21:C24)</f>
        <v>0</v>
      </c>
      <c r="D25" s="7">
        <f t="shared" ref="D25:E25" si="1">SUM(D21:D24)</f>
        <v>0</v>
      </c>
      <c r="E25" s="7">
        <f t="shared" si="1"/>
        <v>0</v>
      </c>
      <c r="F25" s="14"/>
      <c r="G25" s="8"/>
      <c r="H25" s="8">
        <f>SUM(C25:E25)</f>
        <v>0</v>
      </c>
    </row>
    <row r="26" spans="1:8" x14ac:dyDescent="0.25">
      <c r="A26" s="5"/>
      <c r="F26" s="3"/>
    </row>
    <row r="27" spans="1:8" x14ac:dyDescent="0.25">
      <c r="A27" s="5"/>
      <c r="B27" t="s">
        <v>49</v>
      </c>
      <c r="C27" s="46"/>
      <c r="D27" s="45"/>
      <c r="E27" s="45"/>
      <c r="F27" s="15"/>
      <c r="G27" s="6"/>
      <c r="H27" s="6"/>
    </row>
    <row r="28" spans="1:8" ht="17.25" x14ac:dyDescent="0.25">
      <c r="A28" s="5"/>
      <c r="B28" t="s">
        <v>65</v>
      </c>
      <c r="C28" s="45"/>
      <c r="D28" s="45"/>
      <c r="E28" s="45"/>
      <c r="F28" s="15"/>
      <c r="G28" s="6"/>
      <c r="H28" s="6"/>
    </row>
    <row r="29" spans="1:8" ht="17.25" x14ac:dyDescent="0.25">
      <c r="A29" s="5"/>
      <c r="B29" t="s">
        <v>66</v>
      </c>
      <c r="C29" s="45"/>
      <c r="D29" s="45"/>
      <c r="E29" s="52"/>
      <c r="F29" s="15"/>
      <c r="G29" s="6"/>
      <c r="H29" s="6"/>
    </row>
    <row r="30" spans="1:8" ht="17.25" x14ac:dyDescent="0.25">
      <c r="A30" s="5"/>
      <c r="B30" t="s">
        <v>63</v>
      </c>
      <c r="C30" s="53">
        <f>SUM(C27:C29)*0.01</f>
        <v>0</v>
      </c>
      <c r="D30" s="53">
        <f t="shared" ref="D30:E30" si="2">SUM(D27:D29)*0.01</f>
        <v>0</v>
      </c>
      <c r="E30" s="53">
        <f t="shared" si="2"/>
        <v>0</v>
      </c>
      <c r="F30" s="15"/>
      <c r="G30" s="6"/>
      <c r="H30" s="6"/>
    </row>
    <row r="31" spans="1:8" x14ac:dyDescent="0.25">
      <c r="A31" s="5"/>
      <c r="B31" s="5" t="s">
        <v>10</v>
      </c>
      <c r="C31" s="7">
        <f>SUM(C27:C30)</f>
        <v>0</v>
      </c>
      <c r="D31" s="7">
        <f t="shared" ref="D31:E31" si="3">SUM(D27:D30)</f>
        <v>0</v>
      </c>
      <c r="E31" s="7">
        <f t="shared" si="3"/>
        <v>0</v>
      </c>
      <c r="F31" s="14"/>
      <c r="G31" s="8"/>
      <c r="H31" s="8">
        <f>SUM(C31:E31)</f>
        <v>0</v>
      </c>
    </row>
    <row r="32" spans="1:8" x14ac:dyDescent="0.25">
      <c r="A32" s="5"/>
      <c r="C32" s="6"/>
      <c r="D32" s="6"/>
      <c r="E32" s="6"/>
      <c r="F32" s="15"/>
      <c r="G32" s="6"/>
      <c r="H32" s="6"/>
    </row>
    <row r="33" spans="2:8" x14ac:dyDescent="0.25">
      <c r="B33" s="49" t="s">
        <v>37</v>
      </c>
      <c r="C33" s="16"/>
      <c r="D33" s="16"/>
      <c r="E33" s="16"/>
      <c r="F33" s="15"/>
      <c r="G33" s="6"/>
      <c r="H33" s="6"/>
    </row>
    <row r="34" spans="2:8" x14ac:dyDescent="0.25">
      <c r="B34" s="49" t="s">
        <v>38</v>
      </c>
      <c r="C34" s="19"/>
      <c r="D34" s="19"/>
      <c r="E34" s="19"/>
      <c r="F34" s="15"/>
      <c r="G34" s="6"/>
      <c r="H34" s="6"/>
    </row>
    <row r="35" spans="2:8" x14ac:dyDescent="0.25">
      <c r="B35" s="49" t="s">
        <v>77</v>
      </c>
      <c r="C35" s="19"/>
      <c r="D35" s="19"/>
      <c r="E35" s="19"/>
      <c r="F35" s="15"/>
      <c r="G35" s="6"/>
      <c r="H35" s="6"/>
    </row>
    <row r="36" spans="2:8" ht="17.25" x14ac:dyDescent="0.25">
      <c r="B36" s="49" t="s">
        <v>67</v>
      </c>
      <c r="C36" s="19"/>
      <c r="D36" s="19"/>
      <c r="E36" s="19"/>
      <c r="F36" s="15"/>
      <c r="G36" s="6"/>
      <c r="H36" s="6"/>
    </row>
    <row r="37" spans="2:8" x14ac:dyDescent="0.25">
      <c r="B37" s="49" t="s">
        <v>70</v>
      </c>
      <c r="C37" s="19"/>
      <c r="D37" s="19"/>
      <c r="E37" s="19"/>
      <c r="F37" s="15"/>
      <c r="G37" s="6"/>
      <c r="H37" s="6"/>
    </row>
    <row r="38" spans="2:8" x14ac:dyDescent="0.25">
      <c r="B38" s="49" t="s">
        <v>9</v>
      </c>
      <c r="C38" s="19"/>
      <c r="D38" s="19"/>
      <c r="E38" s="19"/>
      <c r="F38" s="15"/>
      <c r="G38" s="6"/>
      <c r="H38" s="6"/>
    </row>
    <row r="39" spans="2:8" x14ac:dyDescent="0.25">
      <c r="B39" s="49" t="s">
        <v>39</v>
      </c>
      <c r="C39" s="19"/>
      <c r="D39" s="19"/>
      <c r="E39" s="19"/>
      <c r="F39" s="15"/>
      <c r="G39" s="6"/>
      <c r="H39" s="6"/>
    </row>
    <row r="40" spans="2:8" x14ac:dyDescent="0.25">
      <c r="B40" s="49" t="s">
        <v>43</v>
      </c>
      <c r="C40" s="19"/>
      <c r="D40" s="19"/>
      <c r="E40" s="19"/>
      <c r="F40" s="15"/>
      <c r="G40" s="6"/>
      <c r="H40" s="6"/>
    </row>
    <row r="41" spans="2:8" ht="17.25" x14ac:dyDescent="0.25">
      <c r="B41" t="s">
        <v>68</v>
      </c>
      <c r="C41" s="19">
        <f>(H25+H31)*0.01</f>
        <v>0</v>
      </c>
      <c r="D41" s="20"/>
      <c r="E41" s="20"/>
      <c r="F41" s="15"/>
      <c r="G41" s="6"/>
      <c r="H41" s="6"/>
    </row>
    <row r="42" spans="2:8" x14ac:dyDescent="0.25">
      <c r="B42" s="5" t="s">
        <v>8</v>
      </c>
      <c r="C42" s="7">
        <f>SUM(C33:C41)</f>
        <v>0</v>
      </c>
      <c r="D42" s="7">
        <f>SUM(D33:D41)</f>
        <v>0</v>
      </c>
      <c r="E42" s="7">
        <f>SUM(E33:E41)</f>
        <v>0</v>
      </c>
      <c r="F42" s="14"/>
      <c r="G42" s="8"/>
      <c r="H42" s="8">
        <f>SUM(C42:E42)</f>
        <v>0</v>
      </c>
    </row>
    <row r="43" spans="2:8" x14ac:dyDescent="0.25">
      <c r="C43" s="6"/>
      <c r="D43" s="6"/>
      <c r="E43" s="6"/>
      <c r="F43" s="15"/>
      <c r="G43" s="6"/>
      <c r="H43" s="6"/>
    </row>
    <row r="44" spans="2:8" ht="17.25" x14ac:dyDescent="0.25">
      <c r="B44" t="s">
        <v>69</v>
      </c>
      <c r="C44" s="16"/>
      <c r="D44" s="16"/>
      <c r="E44" s="16"/>
      <c r="F44" s="15"/>
      <c r="G44" s="6"/>
      <c r="H44" s="6"/>
    </row>
    <row r="45" spans="2:8" x14ac:dyDescent="0.25">
      <c r="B45" s="5" t="s">
        <v>7</v>
      </c>
      <c r="C45" s="7">
        <f>C44</f>
        <v>0</v>
      </c>
      <c r="D45" s="7">
        <f>D44</f>
        <v>0</v>
      </c>
      <c r="E45" s="7">
        <f>E44</f>
        <v>0</v>
      </c>
      <c r="F45" s="14"/>
      <c r="G45" s="8"/>
      <c r="H45" s="8">
        <f>SUM(C45:E45)</f>
        <v>0</v>
      </c>
    </row>
    <row r="46" spans="2:8" x14ac:dyDescent="0.25">
      <c r="B46" s="5"/>
      <c r="C46" s="18"/>
      <c r="D46" s="18"/>
      <c r="E46" s="18"/>
      <c r="F46" s="15"/>
      <c r="G46" s="6"/>
      <c r="H46" s="6"/>
    </row>
    <row r="47" spans="2:8" ht="17.25" x14ac:dyDescent="0.25">
      <c r="B47" t="s">
        <v>83</v>
      </c>
      <c r="C47" s="17"/>
      <c r="D47" s="16">
        <f>(H25+H31+H42+H45)*0.01</f>
        <v>0</v>
      </c>
      <c r="F47" s="15"/>
      <c r="G47" s="6"/>
      <c r="H47" s="6"/>
    </row>
    <row r="48" spans="2:8" ht="17.25" x14ac:dyDescent="0.25">
      <c r="B48" t="s">
        <v>108</v>
      </c>
      <c r="C48" s="16"/>
      <c r="D48" s="16"/>
      <c r="E48" s="16"/>
      <c r="F48" s="15"/>
      <c r="G48" s="6"/>
      <c r="H48" s="6"/>
    </row>
    <row r="49" spans="1:33" x14ac:dyDescent="0.25">
      <c r="B49" s="5" t="s">
        <v>6</v>
      </c>
      <c r="C49" s="7">
        <f>SUM(C47:C48)</f>
        <v>0</v>
      </c>
      <c r="D49" s="7">
        <f>SUM(D47:D48)</f>
        <v>0</v>
      </c>
      <c r="E49" s="7">
        <f t="shared" ref="E49" si="4">SUM(E47:E48)</f>
        <v>0</v>
      </c>
      <c r="F49" s="14"/>
      <c r="G49" s="8"/>
      <c r="H49" s="8">
        <f>SUM(C49:E49)</f>
        <v>0</v>
      </c>
    </row>
    <row r="50" spans="1:33" x14ac:dyDescent="0.25">
      <c r="C50" s="6"/>
      <c r="D50" s="6"/>
      <c r="E50" s="6"/>
      <c r="F50" s="15"/>
      <c r="G50" s="6"/>
      <c r="H50" s="6"/>
    </row>
    <row r="51" spans="1:33" ht="15.75" thickBot="1" x14ac:dyDescent="0.3">
      <c r="A51" s="5" t="s">
        <v>4</v>
      </c>
      <c r="C51" s="8">
        <f>C25+C31+C42+C45+C49</f>
        <v>0</v>
      </c>
      <c r="D51" s="8">
        <f>D25+D31+D42+D45+D49</f>
        <v>0</v>
      </c>
      <c r="E51" s="8">
        <f>E25+E31+E42+E45+E49</f>
        <v>0</v>
      </c>
      <c r="F51" s="14"/>
      <c r="G51" s="8"/>
      <c r="H51" s="13">
        <f>SUM(C51:E51)</f>
        <v>0</v>
      </c>
      <c r="I51" s="12"/>
    </row>
    <row r="52" spans="1:33" ht="15.75" thickTop="1" x14ac:dyDescent="0.25">
      <c r="A52" s="9"/>
      <c r="B52" s="9"/>
      <c r="C52" s="11"/>
      <c r="D52" s="11"/>
      <c r="E52" s="11"/>
      <c r="F52" s="10"/>
      <c r="G52" s="9"/>
      <c r="H52" s="9"/>
    </row>
    <row r="53" spans="1:33" x14ac:dyDescent="0.25">
      <c r="C53" s="6"/>
      <c r="D53" s="6"/>
      <c r="E53" s="6"/>
      <c r="F53" s="3"/>
    </row>
    <row r="54" spans="1:33" x14ac:dyDescent="0.25">
      <c r="A54" s="5" t="s">
        <v>5</v>
      </c>
      <c r="F54" s="3"/>
    </row>
    <row r="55" spans="1:33" x14ac:dyDescent="0.25">
      <c r="A55" s="5"/>
      <c r="F55" s="3"/>
    </row>
    <row r="56" spans="1:33" x14ac:dyDescent="0.25">
      <c r="B56" t="s">
        <v>4</v>
      </c>
      <c r="F56" s="3"/>
      <c r="H56" s="8">
        <f>H51</f>
        <v>0</v>
      </c>
    </row>
    <row r="57" spans="1:33" x14ac:dyDescent="0.25">
      <c r="B57" t="s">
        <v>3</v>
      </c>
      <c r="F57" s="3"/>
      <c r="H57" s="6">
        <f>-H8</f>
        <v>0</v>
      </c>
    </row>
    <row r="58" spans="1:33" x14ac:dyDescent="0.25">
      <c r="A58" s="5" t="s">
        <v>2</v>
      </c>
      <c r="F58" s="3"/>
      <c r="H58" s="7">
        <f>H56+H57</f>
        <v>0</v>
      </c>
    </row>
    <row r="59" spans="1:33" x14ac:dyDescent="0.25">
      <c r="B59" t="s">
        <v>1</v>
      </c>
      <c r="E59" s="2"/>
      <c r="F59" s="3"/>
      <c r="H59" s="6">
        <f>H16</f>
        <v>0</v>
      </c>
    </row>
    <row r="60" spans="1:33" ht="15.75" thickBot="1" x14ac:dyDescent="0.3">
      <c r="A60" s="5" t="s">
        <v>0</v>
      </c>
      <c r="E60" s="2"/>
      <c r="F60" s="3"/>
      <c r="H60" s="4" t="e">
        <f>H58/H59</f>
        <v>#DIV/0!</v>
      </c>
    </row>
    <row r="61" spans="1:33" ht="15.75" thickTop="1" x14ac:dyDescent="0.25">
      <c r="E61" s="2"/>
      <c r="F61" s="3"/>
    </row>
    <row r="62" spans="1:33" ht="17.25" x14ac:dyDescent="0.25">
      <c r="B62" s="58" t="s">
        <v>73</v>
      </c>
      <c r="C62" s="59" t="s">
        <v>50</v>
      </c>
      <c r="D62" s="59" t="s">
        <v>50</v>
      </c>
      <c r="E62" s="59" t="s">
        <v>50</v>
      </c>
      <c r="I62" s="56"/>
      <c r="J62" s="54"/>
      <c r="K62" s="55"/>
      <c r="L62" s="54"/>
      <c r="M62" s="57"/>
      <c r="N62" s="54"/>
    </row>
    <row r="63" spans="1:33" x14ac:dyDescent="0.25">
      <c r="E63" s="2"/>
      <c r="F63" s="2"/>
    </row>
    <row r="64" spans="1:33" s="49" customFormat="1" ht="15.75" x14ac:dyDescent="0.25">
      <c r="A64" s="60" t="s">
        <v>58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1:33" s="49" customFormat="1" x14ac:dyDescent="0.25">
      <c r="A65" s="60" t="s">
        <v>59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1:33" s="49" customFormat="1" x14ac:dyDescent="0.25">
      <c r="A66" s="60" t="s">
        <v>54</v>
      </c>
    </row>
    <row r="67" spans="1:33" s="49" customFormat="1" ht="15.75" x14ac:dyDescent="0.25">
      <c r="A67" s="62" t="s">
        <v>55</v>
      </c>
      <c r="B67" s="63"/>
      <c r="C67" s="63"/>
      <c r="D67" s="63"/>
      <c r="E67" s="63"/>
      <c r="F67" s="63"/>
      <c r="G67" s="63"/>
      <c r="H67" s="64"/>
      <c r="I67" s="65"/>
      <c r="J67" s="65"/>
      <c r="K67" s="65"/>
      <c r="L67" s="63"/>
      <c r="M67" s="63"/>
      <c r="N67" s="63"/>
      <c r="O67" s="63"/>
      <c r="P67" s="63"/>
      <c r="Q67" s="66"/>
      <c r="R67" s="67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</row>
    <row r="68" spans="1:33" s="49" customFormat="1" x14ac:dyDescent="0.25">
      <c r="A68" s="62" t="s">
        <v>47</v>
      </c>
      <c r="B68" s="63"/>
      <c r="C68" s="63"/>
      <c r="D68" s="63"/>
      <c r="E68" s="63"/>
      <c r="F68" s="63"/>
      <c r="G68" s="63"/>
      <c r="H68" s="64"/>
      <c r="I68" s="65"/>
      <c r="J68" s="65"/>
      <c r="K68" s="65"/>
      <c r="L68" s="63"/>
      <c r="M68" s="63"/>
      <c r="N68" s="63"/>
      <c r="O68" s="63"/>
      <c r="P68" s="63"/>
      <c r="Q68" s="66"/>
      <c r="R68" s="67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</row>
    <row r="69" spans="1:33" s="49" customFormat="1" ht="15.75" x14ac:dyDescent="0.25">
      <c r="A69" s="62" t="s">
        <v>84</v>
      </c>
      <c r="B69" s="63"/>
      <c r="C69" s="63"/>
      <c r="D69" s="63"/>
      <c r="E69" s="63"/>
      <c r="F69" s="63"/>
      <c r="G69" s="63"/>
      <c r="H69" s="64"/>
      <c r="I69" s="65"/>
      <c r="J69" s="65"/>
      <c r="K69" s="65"/>
      <c r="L69" s="63"/>
      <c r="M69" s="63"/>
      <c r="N69" s="63"/>
      <c r="O69" s="63"/>
      <c r="P69" s="63"/>
      <c r="Q69" s="66"/>
      <c r="R69" s="67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</row>
    <row r="70" spans="1:33" s="49" customFormat="1" x14ac:dyDescent="0.25">
      <c r="A70" s="62" t="s">
        <v>85</v>
      </c>
      <c r="B70" s="63"/>
      <c r="C70" s="63"/>
      <c r="D70" s="63"/>
      <c r="E70" s="63"/>
      <c r="F70" s="63"/>
      <c r="G70" s="63"/>
      <c r="H70" s="64"/>
      <c r="I70" s="65"/>
      <c r="J70" s="65"/>
      <c r="K70" s="65"/>
      <c r="L70" s="63"/>
      <c r="M70" s="63"/>
      <c r="N70" s="63"/>
      <c r="O70" s="63"/>
      <c r="P70" s="63"/>
      <c r="Q70" s="66"/>
      <c r="R70" s="67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</row>
    <row r="71" spans="1:33" s="49" customFormat="1" ht="15.75" x14ac:dyDescent="0.25">
      <c r="A71" s="62" t="s">
        <v>71</v>
      </c>
      <c r="B71" s="69"/>
      <c r="C71" s="69"/>
      <c r="D71" s="69"/>
      <c r="E71" s="69"/>
      <c r="F71" s="69"/>
      <c r="G71" s="69"/>
      <c r="H71" s="70"/>
      <c r="I71" s="71"/>
      <c r="J71" s="71"/>
      <c r="K71" s="71"/>
      <c r="L71" s="69"/>
      <c r="M71" s="69"/>
      <c r="N71" s="69"/>
      <c r="O71" s="69"/>
      <c r="P71" s="69"/>
      <c r="Q71" s="66"/>
      <c r="R71" s="67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</row>
    <row r="72" spans="1:33" s="49" customFormat="1" x14ac:dyDescent="0.25">
      <c r="A72" s="62" t="s">
        <v>72</v>
      </c>
      <c r="B72" s="69"/>
      <c r="C72" s="69"/>
      <c r="D72" s="69"/>
      <c r="E72" s="69"/>
      <c r="F72" s="69"/>
      <c r="G72" s="69"/>
      <c r="H72" s="70"/>
      <c r="I72" s="71"/>
      <c r="J72" s="71"/>
      <c r="K72" s="71"/>
      <c r="L72" s="69"/>
      <c r="M72" s="69"/>
      <c r="N72" s="69"/>
      <c r="O72" s="69"/>
      <c r="P72" s="69"/>
      <c r="Q72" s="66"/>
      <c r="R72" s="67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</row>
    <row r="73" spans="1:33" s="49" customFormat="1" x14ac:dyDescent="0.25">
      <c r="A73" s="62" t="s">
        <v>60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</row>
    <row r="74" spans="1:33" s="49" customFormat="1" x14ac:dyDescent="0.25">
      <c r="A74" s="62" t="s">
        <v>61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</row>
    <row r="75" spans="1:33" s="49" customFormat="1" ht="15.75" x14ac:dyDescent="0.25">
      <c r="A75" s="62" t="s">
        <v>56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</row>
    <row r="76" spans="1:33" s="49" customFormat="1" x14ac:dyDescent="0.25">
      <c r="A76" s="62" t="s">
        <v>36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</row>
    <row r="77" spans="1:33" s="48" customFormat="1" x14ac:dyDescent="0.2">
      <c r="A77" s="48" t="s">
        <v>52</v>
      </c>
    </row>
    <row r="78" spans="1:33" s="48" customFormat="1" ht="12.75" x14ac:dyDescent="0.2">
      <c r="A78" s="48" t="s">
        <v>23</v>
      </c>
    </row>
    <row r="79" spans="1:33" s="49" customFormat="1" ht="15.75" x14ac:dyDescent="0.25">
      <c r="A79" s="62" t="s">
        <v>57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</row>
    <row r="80" spans="1:33" s="49" customFormat="1" x14ac:dyDescent="0.25">
      <c r="A80" s="62" t="s">
        <v>48</v>
      </c>
      <c r="B80" s="69"/>
      <c r="C80" s="69"/>
      <c r="D80" s="69"/>
      <c r="E80" s="69"/>
      <c r="F80" s="69"/>
      <c r="G80" s="69"/>
      <c r="H80" s="70"/>
      <c r="I80" s="71"/>
      <c r="J80" s="71"/>
      <c r="K80" s="71"/>
      <c r="L80" s="69"/>
      <c r="M80" s="69"/>
      <c r="N80" s="69"/>
      <c r="O80" s="69"/>
      <c r="P80" s="69"/>
      <c r="Q80" s="66"/>
      <c r="R80" s="67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</row>
    <row r="81" spans="1:1" s="49" customFormat="1" x14ac:dyDescent="0.25">
      <c r="A81" s="1" t="s">
        <v>109</v>
      </c>
    </row>
    <row r="82" spans="1:1" s="49" customFormat="1" x14ac:dyDescent="0.25">
      <c r="A82" s="1" t="s">
        <v>51</v>
      </c>
    </row>
  </sheetData>
  <mergeCells count="1">
    <mergeCell ref="A1:H1"/>
  </mergeCells>
  <printOptions horizontalCentered="1"/>
  <pageMargins left="0.7" right="0.7" top="0.5" bottom="0.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83"/>
  <sheetViews>
    <sheetView topLeftCell="A37" workbookViewId="0">
      <selection activeCell="A67" sqref="A67:XFD67"/>
    </sheetView>
  </sheetViews>
  <sheetFormatPr defaultRowHeight="15" x14ac:dyDescent="0.25"/>
  <cols>
    <col min="1" max="1" width="9.140625" customWidth="1"/>
    <col min="2" max="2" width="26" style="49" customWidth="1"/>
    <col min="3" max="5" width="12.7109375" customWidth="1"/>
    <col min="6" max="7" width="1.7109375" customWidth="1"/>
    <col min="8" max="8" width="12.7109375" customWidth="1"/>
  </cols>
  <sheetData>
    <row r="1" spans="1:8" x14ac:dyDescent="0.25">
      <c r="A1" s="73" t="s">
        <v>27</v>
      </c>
      <c r="B1" s="73"/>
      <c r="C1" s="73"/>
      <c r="D1" s="73"/>
      <c r="E1" s="73"/>
      <c r="F1" s="73"/>
      <c r="G1" s="73"/>
      <c r="H1" s="73"/>
    </row>
    <row r="2" spans="1:8" x14ac:dyDescent="0.25">
      <c r="A2" s="34"/>
      <c r="B2" s="47"/>
      <c r="C2" s="34"/>
      <c r="D2" s="34"/>
      <c r="E2" s="34"/>
      <c r="F2" s="34"/>
      <c r="G2" s="34"/>
      <c r="H2" s="34"/>
    </row>
    <row r="3" spans="1:8" x14ac:dyDescent="0.25">
      <c r="A3" s="30" t="s">
        <v>22</v>
      </c>
      <c r="B3" s="29"/>
      <c r="C3" s="29"/>
      <c r="D3" s="29"/>
      <c r="E3" s="29"/>
      <c r="F3" s="29"/>
      <c r="G3" s="29"/>
      <c r="H3" s="29"/>
    </row>
    <row r="5" spans="1:8" x14ac:dyDescent="0.25">
      <c r="A5" s="30" t="s">
        <v>21</v>
      </c>
      <c r="B5" s="29"/>
      <c r="C5" s="29"/>
      <c r="D5" s="29"/>
      <c r="E5" s="29"/>
      <c r="F5" s="29"/>
      <c r="G5" s="29"/>
      <c r="H5" s="29"/>
    </row>
    <row r="7" spans="1:8" ht="17.25" x14ac:dyDescent="0.25">
      <c r="A7" s="5" t="s">
        <v>62</v>
      </c>
      <c r="F7" s="3"/>
      <c r="H7" s="16"/>
    </row>
    <row r="8" spans="1:8" ht="15.75" thickBot="1" x14ac:dyDescent="0.3">
      <c r="A8" s="28"/>
      <c r="F8" s="3"/>
      <c r="H8" s="27">
        <f>H7</f>
        <v>0</v>
      </c>
    </row>
    <row r="9" spans="1:8" ht="15.75" thickTop="1" x14ac:dyDescent="0.25">
      <c r="A9" s="9"/>
      <c r="B9" s="50"/>
      <c r="C9" s="9"/>
      <c r="D9" s="9"/>
      <c r="E9" s="9"/>
      <c r="F9" s="10"/>
      <c r="G9" s="9"/>
      <c r="H9" s="9"/>
    </row>
    <row r="10" spans="1:8" x14ac:dyDescent="0.25">
      <c r="F10" s="3"/>
    </row>
    <row r="11" spans="1:8" x14ac:dyDescent="0.25">
      <c r="A11" s="5" t="s">
        <v>20</v>
      </c>
      <c r="F11" s="3"/>
    </row>
    <row r="12" spans="1:8" x14ac:dyDescent="0.25">
      <c r="C12" s="24" t="s">
        <v>18</v>
      </c>
      <c r="D12" s="24" t="s">
        <v>26</v>
      </c>
      <c r="E12" s="24" t="s">
        <v>19</v>
      </c>
      <c r="F12" s="26"/>
      <c r="G12" s="25"/>
      <c r="H12" s="24" t="s">
        <v>16</v>
      </c>
    </row>
    <row r="13" spans="1:8" x14ac:dyDescent="0.25">
      <c r="B13" s="49" t="s">
        <v>15</v>
      </c>
      <c r="C13" s="23"/>
      <c r="D13" s="23"/>
      <c r="E13" s="23"/>
      <c r="F13" s="3"/>
    </row>
    <row r="14" spans="1:8" x14ac:dyDescent="0.25">
      <c r="B14" s="49" t="s">
        <v>14</v>
      </c>
      <c r="C14" s="23"/>
      <c r="D14" s="23"/>
      <c r="E14" s="23"/>
      <c r="F14" s="3"/>
    </row>
    <row r="15" spans="1:8" x14ac:dyDescent="0.25">
      <c r="B15" s="49" t="s">
        <v>13</v>
      </c>
      <c r="C15" s="23"/>
      <c r="D15" s="23"/>
      <c r="E15" s="23"/>
      <c r="F15" s="3"/>
    </row>
    <row r="16" spans="1:8" ht="15.75" thickBot="1" x14ac:dyDescent="0.3">
      <c r="A16" s="5" t="s">
        <v>12</v>
      </c>
      <c r="C16" s="22">
        <f>C13*C14*C15</f>
        <v>0</v>
      </c>
      <c r="D16" s="22">
        <f>D13*D14*D15</f>
        <v>0</v>
      </c>
      <c r="E16" s="22">
        <f>E13*E14*E15</f>
        <v>0</v>
      </c>
      <c r="F16" s="3"/>
      <c r="H16" s="21">
        <f>SUM(C16:E16)</f>
        <v>0</v>
      </c>
    </row>
    <row r="17" spans="1:8" ht="15.75" thickTop="1" x14ac:dyDescent="0.25">
      <c r="A17" s="9"/>
      <c r="B17" s="50"/>
      <c r="C17" s="9"/>
      <c r="D17" s="9"/>
      <c r="E17" s="9"/>
      <c r="F17" s="10"/>
      <c r="G17" s="9"/>
      <c r="H17" s="9"/>
    </row>
    <row r="18" spans="1:8" x14ac:dyDescent="0.25">
      <c r="F18" s="3"/>
    </row>
    <row r="19" spans="1:8" x14ac:dyDescent="0.25">
      <c r="A19" s="5" t="s">
        <v>11</v>
      </c>
      <c r="F19" s="3"/>
    </row>
    <row r="20" spans="1:8" x14ac:dyDescent="0.25">
      <c r="A20" s="5"/>
      <c r="F20" s="3"/>
    </row>
    <row r="21" spans="1:8" x14ac:dyDescent="0.25">
      <c r="B21" s="49" t="s">
        <v>25</v>
      </c>
      <c r="C21" s="40"/>
      <c r="D21" s="40"/>
      <c r="E21" s="40"/>
      <c r="F21" s="38"/>
      <c r="G21" s="37"/>
      <c r="H21" s="37"/>
    </row>
    <row r="22" spans="1:8" x14ac:dyDescent="0.25">
      <c r="B22" s="49" t="s">
        <v>25</v>
      </c>
      <c r="C22" s="39"/>
      <c r="D22" s="39"/>
      <c r="E22" s="39"/>
      <c r="F22" s="38"/>
      <c r="G22" s="37"/>
      <c r="H22" s="37"/>
    </row>
    <row r="23" spans="1:8" x14ac:dyDescent="0.25">
      <c r="B23" s="49" t="s">
        <v>25</v>
      </c>
      <c r="C23" s="39"/>
      <c r="D23" s="39"/>
      <c r="E23" s="39"/>
      <c r="F23" s="38"/>
      <c r="G23" s="37"/>
      <c r="H23" s="37"/>
    </row>
    <row r="24" spans="1:8" ht="17.25" x14ac:dyDescent="0.25">
      <c r="B24" s="49" t="s">
        <v>74</v>
      </c>
      <c r="C24" s="39">
        <f>SUM(C21:C23)*0.17</f>
        <v>0</v>
      </c>
      <c r="D24" s="39">
        <f t="shared" ref="D24:E24" si="0">SUM(D21:D23)*0.17</f>
        <v>0</v>
      </c>
      <c r="E24" s="39">
        <f t="shared" si="0"/>
        <v>0</v>
      </c>
      <c r="F24" s="38"/>
      <c r="G24" s="37"/>
      <c r="H24" s="37"/>
    </row>
    <row r="25" spans="1:8" ht="17.25" x14ac:dyDescent="0.25">
      <c r="B25" s="5" t="s">
        <v>64</v>
      </c>
      <c r="C25" s="7">
        <f>SUM(C21:C24)</f>
        <v>0</v>
      </c>
      <c r="D25" s="7">
        <f t="shared" ref="D25:E25" si="1">SUM(D21:D24)</f>
        <v>0</v>
      </c>
      <c r="E25" s="7">
        <f t="shared" si="1"/>
        <v>0</v>
      </c>
      <c r="F25" s="14"/>
      <c r="G25" s="8"/>
      <c r="H25" s="8">
        <f>SUM(C25:E25)</f>
        <v>0</v>
      </c>
    </row>
    <row r="26" spans="1:8" x14ac:dyDescent="0.25">
      <c r="C26" s="6"/>
      <c r="D26" s="6"/>
      <c r="E26" s="6"/>
      <c r="F26" s="15"/>
      <c r="G26" s="6"/>
      <c r="H26" s="6"/>
    </row>
    <row r="27" spans="1:8" x14ac:dyDescent="0.25">
      <c r="B27" s="49" t="s">
        <v>49</v>
      </c>
      <c r="C27" s="36"/>
      <c r="D27" s="36"/>
      <c r="E27" s="36"/>
      <c r="F27" s="15"/>
      <c r="G27" s="6"/>
      <c r="H27" s="6"/>
    </row>
    <row r="28" spans="1:8" ht="17.25" x14ac:dyDescent="0.25">
      <c r="B28" s="49" t="s">
        <v>65</v>
      </c>
      <c r="C28" s="35"/>
      <c r="D28" s="35"/>
      <c r="E28" s="35"/>
      <c r="F28" s="15"/>
      <c r="G28" s="6"/>
      <c r="H28" s="6"/>
    </row>
    <row r="29" spans="1:8" ht="17.25" x14ac:dyDescent="0.25">
      <c r="B29" s="51" t="s">
        <v>75</v>
      </c>
      <c r="C29" s="19"/>
      <c r="D29" s="19"/>
      <c r="E29" s="20"/>
      <c r="F29" s="15"/>
      <c r="G29" s="6"/>
      <c r="H29" s="6"/>
    </row>
    <row r="30" spans="1:8" ht="17.25" x14ac:dyDescent="0.25">
      <c r="B30" s="49" t="s">
        <v>76</v>
      </c>
      <c r="C30" s="35">
        <f>SUM(C27:C29)*0.01</f>
        <v>0</v>
      </c>
      <c r="D30" s="35">
        <f t="shared" ref="D30:E30" si="2">SUM(D27:D29)*0.01</f>
        <v>0</v>
      </c>
      <c r="E30" s="35">
        <f t="shared" si="2"/>
        <v>0</v>
      </c>
      <c r="F30" s="15"/>
      <c r="G30" s="6"/>
      <c r="H30" s="6"/>
    </row>
    <row r="31" spans="1:8" x14ac:dyDescent="0.25">
      <c r="B31" s="5" t="s">
        <v>10</v>
      </c>
      <c r="C31" s="7">
        <f>SUM(C27:C30)</f>
        <v>0</v>
      </c>
      <c r="D31" s="7">
        <f t="shared" ref="D31:E31" si="3">SUM(D27:D30)</f>
        <v>0</v>
      </c>
      <c r="E31" s="7">
        <f t="shared" si="3"/>
        <v>0</v>
      </c>
      <c r="F31" s="14"/>
      <c r="G31" s="8"/>
      <c r="H31" s="8">
        <f>SUM(C31:E31)</f>
        <v>0</v>
      </c>
    </row>
    <row r="32" spans="1:8" x14ac:dyDescent="0.25">
      <c r="C32" s="6"/>
      <c r="D32" s="6"/>
      <c r="E32" s="6"/>
      <c r="F32" s="15"/>
      <c r="G32" s="6"/>
      <c r="H32" s="6"/>
    </row>
    <row r="33" spans="2:8" x14ac:dyDescent="0.25">
      <c r="B33" s="49" t="s">
        <v>37</v>
      </c>
      <c r="C33" s="16"/>
      <c r="D33" s="16"/>
      <c r="E33" s="16"/>
      <c r="F33" s="15"/>
      <c r="G33" s="6"/>
      <c r="H33" s="6"/>
    </row>
    <row r="34" spans="2:8" x14ac:dyDescent="0.25">
      <c r="B34" s="49" t="s">
        <v>38</v>
      </c>
      <c r="C34" s="19"/>
      <c r="D34" s="19"/>
      <c r="E34" s="19"/>
      <c r="F34" s="15"/>
      <c r="G34" s="6"/>
      <c r="H34" s="6"/>
    </row>
    <row r="35" spans="2:8" x14ac:dyDescent="0.25">
      <c r="B35" s="49" t="s">
        <v>77</v>
      </c>
      <c r="C35" s="19"/>
      <c r="D35" s="19"/>
      <c r="E35" s="19"/>
      <c r="F35" s="15"/>
      <c r="G35" s="6"/>
      <c r="H35" s="6"/>
    </row>
    <row r="36" spans="2:8" ht="17.25" x14ac:dyDescent="0.25">
      <c r="B36" s="49" t="s">
        <v>67</v>
      </c>
      <c r="C36" s="19"/>
      <c r="D36" s="19"/>
      <c r="E36" s="19"/>
      <c r="F36" s="15"/>
      <c r="G36" s="6"/>
      <c r="H36" s="6"/>
    </row>
    <row r="37" spans="2:8" x14ac:dyDescent="0.25">
      <c r="B37" s="49" t="s">
        <v>78</v>
      </c>
      <c r="C37" s="19"/>
      <c r="D37" s="19"/>
      <c r="E37" s="19"/>
      <c r="F37" s="15"/>
      <c r="G37" s="6"/>
      <c r="H37" s="6"/>
    </row>
    <row r="38" spans="2:8" x14ac:dyDescent="0.25">
      <c r="B38" s="49" t="s">
        <v>9</v>
      </c>
      <c r="C38" s="19"/>
      <c r="D38" s="19"/>
      <c r="E38" s="19"/>
      <c r="F38" s="15"/>
      <c r="G38" s="6"/>
      <c r="H38" s="6"/>
    </row>
    <row r="39" spans="2:8" x14ac:dyDescent="0.25">
      <c r="B39" s="49" t="s">
        <v>39</v>
      </c>
      <c r="C39" s="19"/>
      <c r="D39" s="19"/>
      <c r="E39" s="19"/>
      <c r="F39" s="15"/>
      <c r="G39" s="6"/>
      <c r="H39" s="6"/>
    </row>
    <row r="40" spans="2:8" x14ac:dyDescent="0.25">
      <c r="B40" s="49" t="s">
        <v>43</v>
      </c>
      <c r="C40" s="19"/>
      <c r="D40" s="19"/>
      <c r="E40" s="19"/>
      <c r="F40" s="15"/>
      <c r="G40" s="6"/>
      <c r="H40" s="6"/>
    </row>
    <row r="41" spans="2:8" ht="17.25" x14ac:dyDescent="0.25">
      <c r="B41" s="49" t="s">
        <v>79</v>
      </c>
      <c r="C41" s="19">
        <f>(H25+H31)*0.01</f>
        <v>0</v>
      </c>
      <c r="D41" s="20"/>
      <c r="E41" s="20"/>
      <c r="F41" s="15"/>
      <c r="G41" s="6"/>
      <c r="H41" s="6"/>
    </row>
    <row r="42" spans="2:8" x14ac:dyDescent="0.25">
      <c r="B42" s="5" t="s">
        <v>8</v>
      </c>
      <c r="C42" s="7">
        <f>SUM(C33:C41)</f>
        <v>0</v>
      </c>
      <c r="D42" s="7">
        <f t="shared" ref="D42:E42" si="4">SUM(D33:D41)</f>
        <v>0</v>
      </c>
      <c r="E42" s="7">
        <f t="shared" si="4"/>
        <v>0</v>
      </c>
      <c r="F42" s="14"/>
      <c r="G42" s="8"/>
      <c r="H42" s="8">
        <f>SUM(C42:E42)</f>
        <v>0</v>
      </c>
    </row>
    <row r="43" spans="2:8" x14ac:dyDescent="0.25">
      <c r="C43" s="6"/>
      <c r="D43" s="6"/>
      <c r="E43" s="6"/>
      <c r="F43" s="15"/>
      <c r="G43" s="6"/>
      <c r="H43" s="6"/>
    </row>
    <row r="44" spans="2:8" ht="17.25" x14ac:dyDescent="0.25">
      <c r="B44" s="49" t="s">
        <v>80</v>
      </c>
      <c r="C44" s="16"/>
      <c r="D44" s="16"/>
      <c r="E44" s="16"/>
      <c r="F44" s="15"/>
      <c r="G44" s="6"/>
      <c r="H44" s="6"/>
    </row>
    <row r="45" spans="2:8" x14ac:dyDescent="0.25">
      <c r="B45" s="5" t="s">
        <v>7</v>
      </c>
      <c r="C45" s="7">
        <f>C44</f>
        <v>0</v>
      </c>
      <c r="D45" s="7">
        <f>D44</f>
        <v>0</v>
      </c>
      <c r="E45" s="7">
        <f>E44</f>
        <v>0</v>
      </c>
      <c r="F45" s="14"/>
      <c r="G45" s="8"/>
      <c r="H45" s="8">
        <f>SUM(C45:E45)</f>
        <v>0</v>
      </c>
    </row>
    <row r="46" spans="2:8" x14ac:dyDescent="0.25">
      <c r="B46" s="5"/>
      <c r="C46" s="41"/>
      <c r="D46" s="41"/>
      <c r="E46" s="41"/>
      <c r="F46" s="14"/>
      <c r="G46" s="8"/>
      <c r="H46" s="8"/>
    </row>
    <row r="47" spans="2:8" ht="17.25" x14ac:dyDescent="0.25">
      <c r="B47" s="49" t="s">
        <v>81</v>
      </c>
      <c r="C47" s="8"/>
      <c r="D47" s="16">
        <f>SUM(H25+H31+H42+H45)*0.01</f>
        <v>0</v>
      </c>
      <c r="F47" s="15"/>
      <c r="G47" s="6"/>
      <c r="H47" s="6"/>
    </row>
    <row r="48" spans="2:8" ht="17.25" x14ac:dyDescent="0.25">
      <c r="B48" s="49" t="s">
        <v>82</v>
      </c>
      <c r="C48" s="19"/>
      <c r="D48" s="19"/>
      <c r="E48" s="19"/>
      <c r="F48" s="15"/>
      <c r="G48" s="6"/>
      <c r="H48" s="6"/>
    </row>
    <row r="49" spans="1:33" x14ac:dyDescent="0.25">
      <c r="B49" s="5" t="s">
        <v>6</v>
      </c>
      <c r="C49" s="7">
        <f>SUM(C47:C48)</f>
        <v>0</v>
      </c>
      <c r="D49" s="7">
        <f t="shared" ref="D49:E49" si="5">SUM(D47:D48)</f>
        <v>0</v>
      </c>
      <c r="E49" s="7">
        <f t="shared" si="5"/>
        <v>0</v>
      </c>
      <c r="F49" s="14"/>
      <c r="G49" s="8"/>
      <c r="H49" s="8">
        <f>SUM(C49:E49)</f>
        <v>0</v>
      </c>
    </row>
    <row r="50" spans="1:33" x14ac:dyDescent="0.25">
      <c r="C50" s="6"/>
      <c r="D50" s="6"/>
      <c r="E50" s="6"/>
      <c r="F50" s="15"/>
      <c r="G50" s="6"/>
      <c r="H50" s="6"/>
    </row>
    <row r="51" spans="1:33" ht="15.75" thickBot="1" x14ac:dyDescent="0.3">
      <c r="A51" s="5" t="s">
        <v>4</v>
      </c>
      <c r="C51" s="8">
        <f>C42+C31+C25+C45+C49</f>
        <v>0</v>
      </c>
      <c r="D51" s="8">
        <f>D42+D31+D25+D45+D49</f>
        <v>0</v>
      </c>
      <c r="E51" s="8">
        <f>E42+E31+E25+E45+E49</f>
        <v>0</v>
      </c>
      <c r="F51" s="14"/>
      <c r="G51" s="8"/>
      <c r="H51" s="13">
        <f>SUM(C51:E51)</f>
        <v>0</v>
      </c>
    </row>
    <row r="52" spans="1:33" ht="15.75" thickTop="1" x14ac:dyDescent="0.25">
      <c r="A52" s="9"/>
      <c r="B52" s="50"/>
      <c r="C52" s="11"/>
      <c r="D52" s="11"/>
      <c r="E52" s="11"/>
      <c r="F52" s="10"/>
      <c r="G52" s="9"/>
      <c r="H52" s="9"/>
    </row>
    <row r="53" spans="1:33" x14ac:dyDescent="0.25">
      <c r="C53" s="6"/>
      <c r="D53" s="6"/>
      <c r="E53" s="6"/>
      <c r="F53" s="3"/>
    </row>
    <row r="54" spans="1:33" x14ac:dyDescent="0.25">
      <c r="A54" s="5" t="s">
        <v>5</v>
      </c>
      <c r="F54" s="3"/>
    </row>
    <row r="55" spans="1:33" x14ac:dyDescent="0.25">
      <c r="A55" s="5"/>
      <c r="F55" s="3"/>
    </row>
    <row r="56" spans="1:33" x14ac:dyDescent="0.25">
      <c r="B56" s="49" t="s">
        <v>4</v>
      </c>
      <c r="F56" s="3"/>
      <c r="H56" s="8">
        <f>H51</f>
        <v>0</v>
      </c>
    </row>
    <row r="57" spans="1:33" x14ac:dyDescent="0.25">
      <c r="B57" s="49" t="s">
        <v>3</v>
      </c>
      <c r="F57" s="3"/>
      <c r="H57" s="6">
        <f>-H8</f>
        <v>0</v>
      </c>
    </row>
    <row r="58" spans="1:33" x14ac:dyDescent="0.25">
      <c r="A58" s="5" t="s">
        <v>2</v>
      </c>
      <c r="F58" s="3"/>
      <c r="H58" s="7">
        <f>H56+H57</f>
        <v>0</v>
      </c>
    </row>
    <row r="59" spans="1:33" x14ac:dyDescent="0.25">
      <c r="B59" s="49" t="s">
        <v>1</v>
      </c>
      <c r="E59" s="2"/>
      <c r="F59" s="3"/>
      <c r="H59" s="6">
        <f>H16</f>
        <v>0</v>
      </c>
    </row>
    <row r="60" spans="1:33" ht="15.75" thickBot="1" x14ac:dyDescent="0.3">
      <c r="A60" s="5" t="s">
        <v>0</v>
      </c>
      <c r="E60" s="2"/>
      <c r="F60" s="3"/>
      <c r="H60" s="4" t="e">
        <f>H58/H59</f>
        <v>#DIV/0!</v>
      </c>
    </row>
    <row r="61" spans="1:33" ht="15.75" thickTop="1" x14ac:dyDescent="0.25">
      <c r="E61" s="2"/>
      <c r="F61" s="3"/>
    </row>
    <row r="62" spans="1:33" ht="17.25" x14ac:dyDescent="0.25">
      <c r="B62" s="58" t="s">
        <v>73</v>
      </c>
      <c r="C62" s="59" t="s">
        <v>50</v>
      </c>
      <c r="D62" s="59" t="s">
        <v>50</v>
      </c>
      <c r="E62" s="59" t="s">
        <v>50</v>
      </c>
      <c r="I62" s="56"/>
      <c r="J62" s="54"/>
      <c r="K62" s="55"/>
      <c r="L62" s="54"/>
      <c r="M62" s="57"/>
      <c r="N62" s="54"/>
    </row>
    <row r="63" spans="1:33" x14ac:dyDescent="0.25">
      <c r="E63" s="2"/>
      <c r="F63" s="2"/>
    </row>
    <row r="64" spans="1:33" s="49" customFormat="1" ht="15.75" x14ac:dyDescent="0.25">
      <c r="A64" s="60" t="s">
        <v>58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1:33" s="49" customFormat="1" x14ac:dyDescent="0.25">
      <c r="A65" s="60" t="s">
        <v>59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1:33" s="49" customFormat="1" x14ac:dyDescent="0.25">
      <c r="A66" s="60" t="s">
        <v>54</v>
      </c>
    </row>
    <row r="67" spans="1:33" s="1" customFormat="1" x14ac:dyDescent="0.2">
      <c r="A67" s="48" t="s">
        <v>86</v>
      </c>
      <c r="C67" s="43"/>
      <c r="D67" s="43"/>
      <c r="E67" s="43"/>
      <c r="F67" s="44"/>
    </row>
    <row r="68" spans="1:33" s="1" customFormat="1" ht="12.75" x14ac:dyDescent="0.2">
      <c r="A68" s="48" t="s">
        <v>45</v>
      </c>
    </row>
    <row r="69" spans="1:33" s="49" customFormat="1" ht="15.75" x14ac:dyDescent="0.25">
      <c r="A69" s="62" t="s">
        <v>87</v>
      </c>
      <c r="B69" s="69"/>
      <c r="C69" s="69"/>
      <c r="D69" s="69"/>
      <c r="E69" s="69"/>
      <c r="F69" s="69"/>
      <c r="G69" s="69"/>
      <c r="H69" s="70"/>
      <c r="I69" s="71"/>
      <c r="J69" s="71"/>
      <c r="K69" s="71"/>
      <c r="L69" s="69"/>
      <c r="M69" s="69"/>
      <c r="N69" s="69"/>
      <c r="O69" s="69"/>
      <c r="P69" s="69"/>
      <c r="Q69" s="66"/>
      <c r="R69" s="67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</row>
    <row r="70" spans="1:33" s="49" customFormat="1" x14ac:dyDescent="0.25">
      <c r="A70" s="62" t="s">
        <v>88</v>
      </c>
      <c r="B70" s="69"/>
      <c r="C70" s="69"/>
      <c r="D70" s="69"/>
      <c r="E70" s="69"/>
      <c r="F70" s="69"/>
      <c r="G70" s="69"/>
      <c r="H70" s="70"/>
      <c r="I70" s="71"/>
      <c r="J70" s="71"/>
      <c r="K70" s="71"/>
      <c r="L70" s="69"/>
      <c r="M70" s="69"/>
      <c r="N70" s="69"/>
      <c r="O70" s="69"/>
      <c r="P70" s="69"/>
      <c r="Q70" s="66"/>
      <c r="R70" s="67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</row>
    <row r="71" spans="1:33" s="49" customFormat="1" ht="15.75" x14ac:dyDescent="0.25">
      <c r="A71" s="62" t="s">
        <v>71</v>
      </c>
      <c r="B71" s="69"/>
      <c r="C71" s="69"/>
      <c r="D71" s="69"/>
      <c r="E71" s="69"/>
      <c r="F71" s="69"/>
      <c r="G71" s="69"/>
      <c r="H71" s="70"/>
      <c r="I71" s="71"/>
      <c r="J71" s="71"/>
      <c r="K71" s="71"/>
      <c r="L71" s="69"/>
      <c r="M71" s="69"/>
      <c r="N71" s="69"/>
      <c r="O71" s="69"/>
      <c r="P71" s="69"/>
      <c r="Q71" s="66"/>
      <c r="R71" s="67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</row>
    <row r="72" spans="1:33" s="49" customFormat="1" x14ac:dyDescent="0.25">
      <c r="A72" s="62" t="s">
        <v>72</v>
      </c>
      <c r="B72" s="69"/>
      <c r="C72" s="69"/>
      <c r="D72" s="69"/>
      <c r="E72" s="69"/>
      <c r="F72" s="69"/>
      <c r="G72" s="69"/>
      <c r="H72" s="70"/>
      <c r="I72" s="71"/>
      <c r="J72" s="71"/>
      <c r="K72" s="71"/>
      <c r="L72" s="69"/>
      <c r="M72" s="69"/>
      <c r="N72" s="69"/>
      <c r="O72" s="69"/>
      <c r="P72" s="69"/>
      <c r="Q72" s="66"/>
      <c r="R72" s="67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</row>
    <row r="73" spans="1:33" s="49" customFormat="1" x14ac:dyDescent="0.25">
      <c r="A73" s="62" t="s">
        <v>60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</row>
    <row r="74" spans="1:33" s="49" customFormat="1" x14ac:dyDescent="0.25">
      <c r="A74" s="62" t="s">
        <v>61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</row>
    <row r="75" spans="1:33" ht="15.75" x14ac:dyDescent="0.25">
      <c r="A75" s="48" t="s">
        <v>89</v>
      </c>
    </row>
    <row r="76" spans="1:33" x14ac:dyDescent="0.25">
      <c r="A76" s="48" t="s">
        <v>36</v>
      </c>
    </row>
    <row r="77" spans="1:33" x14ac:dyDescent="0.25">
      <c r="A77" s="1" t="s">
        <v>90</v>
      </c>
    </row>
    <row r="78" spans="1:33" x14ac:dyDescent="0.25">
      <c r="A78" s="1" t="s">
        <v>23</v>
      </c>
    </row>
    <row r="79" spans="1:33" ht="15.75" x14ac:dyDescent="0.25">
      <c r="A79" s="48" t="s">
        <v>57</v>
      </c>
    </row>
    <row r="80" spans="1:33" x14ac:dyDescent="0.25">
      <c r="A80" s="48" t="s">
        <v>41</v>
      </c>
    </row>
    <row r="81" spans="1:1" x14ac:dyDescent="0.25">
      <c r="A81" s="1" t="s">
        <v>53</v>
      </c>
    </row>
    <row r="82" spans="1:1" x14ac:dyDescent="0.25">
      <c r="A82" s="1" t="s">
        <v>42</v>
      </c>
    </row>
    <row r="83" spans="1:1" x14ac:dyDescent="0.25">
      <c r="A83" s="1"/>
    </row>
  </sheetData>
  <mergeCells count="1">
    <mergeCell ref="A1:H1"/>
  </mergeCells>
  <printOptions horizontalCentered="1"/>
  <pageMargins left="0.7" right="0.7" top="0.5" bottom="0.2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76"/>
  <sheetViews>
    <sheetView tabSelected="1" workbookViewId="0">
      <selection activeCell="B61" sqref="B61"/>
    </sheetView>
  </sheetViews>
  <sheetFormatPr defaultRowHeight="15" x14ac:dyDescent="0.25"/>
  <cols>
    <col min="1" max="1" width="9.140625" customWidth="1"/>
    <col min="2" max="2" width="26" customWidth="1"/>
    <col min="3" max="5" width="12.7109375" customWidth="1"/>
    <col min="6" max="7" width="1.7109375" customWidth="1"/>
    <col min="8" max="8" width="12.7109375" customWidth="1"/>
  </cols>
  <sheetData>
    <row r="1" spans="1:8" x14ac:dyDescent="0.25">
      <c r="A1" s="73" t="s">
        <v>40</v>
      </c>
      <c r="B1" s="73"/>
      <c r="C1" s="73"/>
      <c r="D1" s="73"/>
      <c r="E1" s="73"/>
      <c r="F1" s="73"/>
      <c r="G1" s="73"/>
      <c r="H1" s="73"/>
    </row>
    <row r="3" spans="1:8" x14ac:dyDescent="0.25">
      <c r="A3" s="30" t="s">
        <v>22</v>
      </c>
      <c r="B3" s="29"/>
      <c r="C3" s="29"/>
      <c r="D3" s="29"/>
      <c r="E3" s="29"/>
      <c r="F3" s="29"/>
      <c r="G3" s="29"/>
      <c r="H3" s="29"/>
    </row>
    <row r="5" spans="1:8" x14ac:dyDescent="0.25">
      <c r="A5" s="30" t="s">
        <v>21</v>
      </c>
      <c r="B5" s="29"/>
      <c r="C5" s="29"/>
      <c r="D5" s="29"/>
      <c r="E5" s="29"/>
      <c r="F5" s="29"/>
      <c r="G5" s="29"/>
      <c r="H5" s="29"/>
    </row>
    <row r="6" spans="1:8" x14ac:dyDescent="0.25">
      <c r="A6" s="32"/>
      <c r="B6" s="31"/>
      <c r="C6" s="31"/>
      <c r="D6" s="31"/>
      <c r="E6" s="31"/>
      <c r="F6" s="31"/>
      <c r="G6" s="31"/>
      <c r="H6" s="31"/>
    </row>
    <row r="7" spans="1:8" x14ac:dyDescent="0.25">
      <c r="A7" s="5" t="s">
        <v>34</v>
      </c>
    </row>
    <row r="8" spans="1:8" x14ac:dyDescent="0.25">
      <c r="C8" s="24" t="s">
        <v>18</v>
      </c>
      <c r="D8" s="24" t="s">
        <v>17</v>
      </c>
      <c r="E8" s="24" t="s">
        <v>19</v>
      </c>
      <c r="F8" s="26"/>
      <c r="G8" s="25"/>
      <c r="H8" s="24" t="s">
        <v>16</v>
      </c>
    </row>
    <row r="9" spans="1:8" x14ac:dyDescent="0.25">
      <c r="B9" t="s">
        <v>15</v>
      </c>
      <c r="C9" s="23"/>
      <c r="D9" s="23"/>
      <c r="E9" s="23"/>
      <c r="F9" s="3"/>
    </row>
    <row r="10" spans="1:8" x14ac:dyDescent="0.25">
      <c r="B10" t="s">
        <v>14</v>
      </c>
      <c r="C10" s="23"/>
      <c r="D10" s="23"/>
      <c r="E10" s="23"/>
      <c r="F10" s="3"/>
    </row>
    <row r="11" spans="1:8" x14ac:dyDescent="0.25">
      <c r="B11" t="s">
        <v>13</v>
      </c>
      <c r="C11" s="23"/>
      <c r="D11" s="23"/>
      <c r="E11" s="23"/>
      <c r="F11" s="3"/>
    </row>
    <row r="12" spans="1:8" ht="15.75" thickBot="1" x14ac:dyDescent="0.3">
      <c r="A12" s="5" t="s">
        <v>12</v>
      </c>
      <c r="C12" s="22">
        <f>C9*C10*C11</f>
        <v>0</v>
      </c>
      <c r="D12" s="22">
        <f>D9*D10*D11</f>
        <v>0</v>
      </c>
      <c r="E12" s="22">
        <f>E9*E10*E11</f>
        <v>0</v>
      </c>
      <c r="F12" s="3"/>
      <c r="H12" s="21">
        <f>SUM(C12:E12)</f>
        <v>0</v>
      </c>
    </row>
    <row r="13" spans="1:8" ht="15.75" thickTop="1" x14ac:dyDescent="0.25">
      <c r="A13" s="5"/>
      <c r="C13" s="2"/>
      <c r="D13" s="2"/>
      <c r="E13" s="2"/>
      <c r="F13" s="3"/>
      <c r="H13" s="2"/>
    </row>
    <row r="14" spans="1:8" x14ac:dyDescent="0.25">
      <c r="A14" s="5"/>
      <c r="B14" t="s">
        <v>33</v>
      </c>
      <c r="C14" s="2"/>
      <c r="D14" s="2"/>
      <c r="E14" s="2"/>
      <c r="F14" s="3"/>
      <c r="H14" s="36"/>
    </row>
    <row r="15" spans="1:8" x14ac:dyDescent="0.25">
      <c r="A15" s="5"/>
      <c r="C15" s="2"/>
      <c r="D15" s="2"/>
      <c r="E15" s="2"/>
      <c r="F15" s="3"/>
      <c r="H15" s="2"/>
    </row>
    <row r="16" spans="1:8" ht="15.75" thickBot="1" x14ac:dyDescent="0.3">
      <c r="A16" s="5" t="s">
        <v>32</v>
      </c>
      <c r="C16" s="41">
        <f>C12*H14</f>
        <v>0</v>
      </c>
      <c r="D16" s="41">
        <f>D12*H14</f>
        <v>0</v>
      </c>
      <c r="E16" s="41">
        <f>E12+H14</f>
        <v>0</v>
      </c>
      <c r="F16" s="3"/>
      <c r="H16" s="13">
        <f>H12*H14</f>
        <v>0</v>
      </c>
    </row>
    <row r="17" spans="1:8" ht="15.75" thickTop="1" x14ac:dyDescent="0.25">
      <c r="A17" s="9"/>
      <c r="B17" s="9" t="s">
        <v>35</v>
      </c>
      <c r="C17" s="9"/>
      <c r="D17" s="9"/>
      <c r="E17" s="9"/>
      <c r="F17" s="10"/>
      <c r="G17" s="9"/>
      <c r="H17" s="9"/>
    </row>
    <row r="18" spans="1:8" ht="8.25" customHeight="1" x14ac:dyDescent="0.25">
      <c r="F18" s="3"/>
    </row>
    <row r="19" spans="1:8" x14ac:dyDescent="0.25">
      <c r="A19" s="5" t="s">
        <v>11</v>
      </c>
      <c r="F19" s="3"/>
    </row>
    <row r="20" spans="1:8" ht="8.25" customHeight="1" x14ac:dyDescent="0.25">
      <c r="A20" s="5"/>
      <c r="F20" s="3"/>
    </row>
    <row r="21" spans="1:8" x14ac:dyDescent="0.25">
      <c r="B21" t="s">
        <v>25</v>
      </c>
      <c r="C21" s="40"/>
      <c r="D21" s="40"/>
      <c r="E21" s="40"/>
      <c r="F21" s="38"/>
      <c r="G21" s="37"/>
      <c r="H21" s="37"/>
    </row>
    <row r="22" spans="1:8" x14ac:dyDescent="0.25">
      <c r="B22" t="s">
        <v>25</v>
      </c>
      <c r="C22" s="39"/>
      <c r="D22" s="39"/>
      <c r="E22" s="39"/>
      <c r="F22" s="38"/>
      <c r="G22" s="37"/>
      <c r="H22" s="37"/>
    </row>
    <row r="23" spans="1:8" x14ac:dyDescent="0.25">
      <c r="B23" t="s">
        <v>25</v>
      </c>
      <c r="C23" s="39"/>
      <c r="D23" s="39"/>
      <c r="E23" s="39"/>
      <c r="F23" s="38"/>
      <c r="G23" s="37"/>
      <c r="H23" s="37"/>
    </row>
    <row r="24" spans="1:8" ht="17.25" x14ac:dyDescent="0.25">
      <c r="B24" t="s">
        <v>44</v>
      </c>
      <c r="C24" s="39">
        <f>SUM(C21:C23)*0.17</f>
        <v>0</v>
      </c>
      <c r="D24" s="39">
        <f t="shared" ref="D24:E24" si="0">SUM(D21:D23)*0.17</f>
        <v>0</v>
      </c>
      <c r="E24" s="39">
        <f t="shared" si="0"/>
        <v>0</v>
      </c>
      <c r="F24" s="38"/>
      <c r="G24" s="37"/>
      <c r="H24" s="37"/>
    </row>
    <row r="25" spans="1:8" ht="17.25" x14ac:dyDescent="0.25">
      <c r="B25" s="5" t="s">
        <v>91</v>
      </c>
      <c r="C25" s="7">
        <f>SUM(C21:C24)</f>
        <v>0</v>
      </c>
      <c r="D25" s="7">
        <f t="shared" ref="D25:E25" si="1">SUM(D21:D24)</f>
        <v>0</v>
      </c>
      <c r="E25" s="7">
        <f t="shared" si="1"/>
        <v>0</v>
      </c>
      <c r="F25" s="14"/>
      <c r="G25" s="8"/>
      <c r="H25" s="8">
        <f>SUM(C25:E25)</f>
        <v>0</v>
      </c>
    </row>
    <row r="26" spans="1:8" x14ac:dyDescent="0.25">
      <c r="C26" s="6"/>
      <c r="D26" s="6"/>
      <c r="E26" s="6"/>
      <c r="F26" s="15"/>
      <c r="G26" s="6"/>
      <c r="H26" s="6"/>
    </row>
    <row r="27" spans="1:8" x14ac:dyDescent="0.25">
      <c r="B27" t="s">
        <v>49</v>
      </c>
      <c r="C27" s="36"/>
      <c r="D27" s="36"/>
      <c r="E27" s="36"/>
      <c r="F27" s="15"/>
      <c r="G27" s="6"/>
      <c r="H27" s="6"/>
    </row>
    <row r="28" spans="1:8" ht="17.25" x14ac:dyDescent="0.25">
      <c r="B28" t="s">
        <v>92</v>
      </c>
      <c r="C28" s="35"/>
      <c r="D28" s="35"/>
      <c r="E28" s="35"/>
      <c r="F28" s="15"/>
      <c r="G28" s="6"/>
      <c r="H28" s="6"/>
    </row>
    <row r="29" spans="1:8" ht="17.25" x14ac:dyDescent="0.25">
      <c r="B29" s="42" t="s">
        <v>93</v>
      </c>
      <c r="C29" s="19"/>
      <c r="D29" s="19"/>
      <c r="E29" s="20"/>
      <c r="F29" s="15"/>
      <c r="G29" s="6"/>
      <c r="H29" s="6"/>
    </row>
    <row r="30" spans="1:8" ht="17.25" x14ac:dyDescent="0.25">
      <c r="B30" t="s">
        <v>46</v>
      </c>
      <c r="C30" s="35">
        <f>SUM(C27:C29)*0.01</f>
        <v>0</v>
      </c>
      <c r="D30" s="35">
        <f t="shared" ref="D30:E30" si="2">SUM(D27:D29)*0.01</f>
        <v>0</v>
      </c>
      <c r="E30" s="35">
        <f t="shared" si="2"/>
        <v>0</v>
      </c>
      <c r="F30" s="15"/>
      <c r="G30" s="6"/>
      <c r="H30" s="6"/>
    </row>
    <row r="31" spans="1:8" x14ac:dyDescent="0.25">
      <c r="B31" s="5" t="s">
        <v>10</v>
      </c>
      <c r="C31" s="7">
        <f>SUM(C27:C30)</f>
        <v>0</v>
      </c>
      <c r="D31" s="7">
        <f t="shared" ref="D31:E31" si="3">SUM(D27:D30)</f>
        <v>0</v>
      </c>
      <c r="E31" s="7">
        <f t="shared" si="3"/>
        <v>0</v>
      </c>
      <c r="F31" s="14"/>
      <c r="G31" s="8"/>
      <c r="H31" s="8">
        <f>SUM(C31:E31)</f>
        <v>0</v>
      </c>
    </row>
    <row r="32" spans="1:8" x14ac:dyDescent="0.25">
      <c r="C32" s="6"/>
      <c r="D32" s="6"/>
      <c r="E32" s="6"/>
      <c r="F32" s="15"/>
      <c r="G32" s="6"/>
      <c r="H32" s="6"/>
    </row>
    <row r="33" spans="2:8" x14ac:dyDescent="0.25">
      <c r="B33" s="49" t="s">
        <v>37</v>
      </c>
      <c r="C33" s="16"/>
      <c r="D33" s="16"/>
      <c r="E33" s="16"/>
      <c r="F33" s="15"/>
      <c r="G33" s="6"/>
      <c r="H33" s="6"/>
    </row>
    <row r="34" spans="2:8" x14ac:dyDescent="0.25">
      <c r="B34" s="49" t="s">
        <v>38</v>
      </c>
      <c r="C34" s="19"/>
      <c r="D34" s="19"/>
      <c r="E34" s="19"/>
      <c r="F34" s="15"/>
      <c r="G34" s="6"/>
      <c r="H34" s="6"/>
    </row>
    <row r="35" spans="2:8" x14ac:dyDescent="0.25">
      <c r="B35" s="49" t="s">
        <v>77</v>
      </c>
      <c r="C35" s="19"/>
      <c r="D35" s="19"/>
      <c r="E35" s="19"/>
      <c r="F35" s="15"/>
      <c r="G35" s="6"/>
      <c r="H35" s="6"/>
    </row>
    <row r="36" spans="2:8" ht="17.25" x14ac:dyDescent="0.25">
      <c r="B36" s="49" t="s">
        <v>95</v>
      </c>
      <c r="C36" s="19"/>
      <c r="D36" s="19"/>
      <c r="E36" s="19"/>
      <c r="F36" s="15"/>
      <c r="G36" s="6"/>
      <c r="H36" s="6"/>
    </row>
    <row r="37" spans="2:8" x14ac:dyDescent="0.25">
      <c r="B37" s="49" t="s">
        <v>94</v>
      </c>
      <c r="C37" s="19"/>
      <c r="D37" s="19"/>
      <c r="E37" s="19"/>
      <c r="F37" s="15"/>
      <c r="G37" s="6"/>
      <c r="H37" s="6"/>
    </row>
    <row r="38" spans="2:8" x14ac:dyDescent="0.25">
      <c r="B38" s="49" t="s">
        <v>9</v>
      </c>
      <c r="C38" s="19"/>
      <c r="D38" s="19"/>
      <c r="E38" s="19"/>
      <c r="F38" s="15"/>
      <c r="G38" s="6"/>
      <c r="H38" s="6"/>
    </row>
    <row r="39" spans="2:8" x14ac:dyDescent="0.25">
      <c r="B39" s="49" t="s">
        <v>39</v>
      </c>
      <c r="C39" s="19"/>
      <c r="D39" s="19"/>
      <c r="E39" s="19"/>
      <c r="F39" s="15"/>
      <c r="G39" s="6"/>
      <c r="H39" s="6"/>
    </row>
    <row r="40" spans="2:8" x14ac:dyDescent="0.25">
      <c r="B40" s="49" t="s">
        <v>43</v>
      </c>
      <c r="C40" s="19"/>
      <c r="D40" s="19"/>
      <c r="E40" s="19"/>
      <c r="F40" s="15"/>
      <c r="G40" s="6"/>
      <c r="H40" s="6"/>
    </row>
    <row r="41" spans="2:8" ht="17.25" x14ac:dyDescent="0.25">
      <c r="B41" t="s">
        <v>96</v>
      </c>
      <c r="C41" s="19">
        <f>(H25+H31)*0.01</f>
        <v>0</v>
      </c>
      <c r="D41" s="20"/>
      <c r="E41" s="20"/>
      <c r="F41" s="15"/>
      <c r="G41" s="6"/>
      <c r="H41" s="6"/>
    </row>
    <row r="42" spans="2:8" x14ac:dyDescent="0.25">
      <c r="B42" s="5" t="s">
        <v>8</v>
      </c>
      <c r="C42" s="7">
        <f>SUM(C33:C41)</f>
        <v>0</v>
      </c>
      <c r="D42" s="7">
        <f t="shared" ref="D42:E42" si="4">SUM(D33:D41)</f>
        <v>0</v>
      </c>
      <c r="E42" s="7">
        <f t="shared" si="4"/>
        <v>0</v>
      </c>
      <c r="F42" s="14"/>
      <c r="G42" s="8"/>
      <c r="H42" s="8">
        <f>SUM(C42:E42)</f>
        <v>0</v>
      </c>
    </row>
    <row r="43" spans="2:8" x14ac:dyDescent="0.25">
      <c r="C43" s="6"/>
      <c r="D43" s="6"/>
      <c r="E43" s="6"/>
      <c r="F43" s="15"/>
      <c r="G43" s="6"/>
      <c r="H43" s="6"/>
    </row>
    <row r="44" spans="2:8" ht="17.25" x14ac:dyDescent="0.25">
      <c r="B44" t="s">
        <v>97</v>
      </c>
      <c r="C44" s="16"/>
      <c r="D44" s="16"/>
      <c r="E44" s="16"/>
      <c r="F44" s="15"/>
      <c r="G44" s="6"/>
      <c r="H44" s="6"/>
    </row>
    <row r="45" spans="2:8" x14ac:dyDescent="0.25">
      <c r="B45" s="5" t="s">
        <v>7</v>
      </c>
      <c r="C45" s="7">
        <f>C44</f>
        <v>0</v>
      </c>
      <c r="D45" s="7">
        <f>D44</f>
        <v>0</v>
      </c>
      <c r="E45" s="7">
        <f>E44</f>
        <v>0</v>
      </c>
      <c r="F45" s="14"/>
      <c r="G45" s="8"/>
      <c r="H45" s="8">
        <f>SUM(C45:E45)</f>
        <v>0</v>
      </c>
    </row>
    <row r="46" spans="2:8" x14ac:dyDescent="0.25">
      <c r="B46" s="5"/>
      <c r="C46" s="41"/>
      <c r="D46" s="41"/>
      <c r="E46" s="41"/>
      <c r="F46" s="14"/>
      <c r="G46" s="8"/>
      <c r="H46" s="8"/>
    </row>
    <row r="47" spans="2:8" ht="17.25" x14ac:dyDescent="0.25">
      <c r="B47" t="s">
        <v>98</v>
      </c>
      <c r="C47" s="8"/>
      <c r="D47" s="16">
        <f>SUM(H25+H31+H42+H45)*0.01</f>
        <v>0</v>
      </c>
      <c r="F47" s="15"/>
      <c r="G47" s="6"/>
      <c r="H47" s="6"/>
    </row>
    <row r="48" spans="2:8" ht="17.25" x14ac:dyDescent="0.25">
      <c r="B48" t="s">
        <v>99</v>
      </c>
      <c r="C48" s="16">
        <f>C16*0.05</f>
        <v>0</v>
      </c>
      <c r="D48" s="16">
        <f>D16*0.05</f>
        <v>0</v>
      </c>
      <c r="E48" s="16">
        <f>E16*0.05</f>
        <v>0</v>
      </c>
      <c r="F48" s="15"/>
      <c r="G48" s="6"/>
      <c r="H48" s="6"/>
    </row>
    <row r="49" spans="1:33" x14ac:dyDescent="0.25">
      <c r="B49" s="5" t="s">
        <v>6</v>
      </c>
      <c r="C49" s="7">
        <f>SUM(C47:C48)</f>
        <v>0</v>
      </c>
      <c r="D49" s="7">
        <f>SUM(D47:D48)</f>
        <v>0</v>
      </c>
      <c r="E49" s="7">
        <f t="shared" ref="E49" si="5">SUM(E47:E48)</f>
        <v>0</v>
      </c>
      <c r="F49" s="14"/>
      <c r="G49" s="8"/>
      <c r="H49" s="8">
        <f>SUM(C49:E49)</f>
        <v>0</v>
      </c>
    </row>
    <row r="50" spans="1:33" x14ac:dyDescent="0.25">
      <c r="C50" s="6"/>
      <c r="D50" s="6"/>
      <c r="E50" s="6"/>
      <c r="F50" s="15"/>
      <c r="G50" s="6"/>
      <c r="H50" s="6"/>
    </row>
    <row r="51" spans="1:33" ht="15.75" thickBot="1" x14ac:dyDescent="0.3">
      <c r="A51" s="5" t="s">
        <v>4</v>
      </c>
      <c r="C51" s="8">
        <f>C42+C31+C25+C45+C49</f>
        <v>0</v>
      </c>
      <c r="D51" s="8">
        <f>D42+D31+D25+D45+D49</f>
        <v>0</v>
      </c>
      <c r="E51" s="8">
        <f>E42+E31+E25+E45+E49</f>
        <v>0</v>
      </c>
      <c r="F51" s="14"/>
      <c r="G51" s="8"/>
      <c r="H51" s="13">
        <f>SUM(C51:E51)</f>
        <v>0</v>
      </c>
    </row>
    <row r="52" spans="1:33" ht="15.75" thickTop="1" x14ac:dyDescent="0.25">
      <c r="A52" s="9"/>
      <c r="B52" s="9"/>
      <c r="C52" s="11"/>
      <c r="D52" s="11"/>
      <c r="E52" s="11"/>
      <c r="F52" s="10"/>
      <c r="G52" s="9"/>
      <c r="H52" s="9"/>
    </row>
    <row r="53" spans="1:33" ht="7.5" customHeight="1" x14ac:dyDescent="0.25">
      <c r="C53" s="6"/>
      <c r="D53" s="6"/>
      <c r="E53" s="6"/>
      <c r="F53" s="3"/>
    </row>
    <row r="54" spans="1:33" x14ac:dyDescent="0.25">
      <c r="A54" s="5" t="s">
        <v>31</v>
      </c>
      <c r="C54" s="6"/>
      <c r="D54" s="6"/>
      <c r="E54" s="6"/>
      <c r="F54" s="3"/>
    </row>
    <row r="55" spans="1:33" ht="7.5" customHeight="1" x14ac:dyDescent="0.25">
      <c r="A55" s="5"/>
      <c r="C55" s="6"/>
      <c r="D55" s="6"/>
      <c r="E55" s="6"/>
      <c r="F55" s="3"/>
    </row>
    <row r="56" spans="1:33" x14ac:dyDescent="0.25">
      <c r="B56" t="s">
        <v>30</v>
      </c>
      <c r="C56" s="6"/>
      <c r="D56" s="6"/>
      <c r="E56" s="6"/>
      <c r="F56" s="3"/>
      <c r="H56" s="8">
        <f>H16</f>
        <v>0</v>
      </c>
    </row>
    <row r="57" spans="1:33" x14ac:dyDescent="0.25">
      <c r="B57" t="s">
        <v>29</v>
      </c>
      <c r="C57" s="6"/>
      <c r="D57" s="6"/>
      <c r="E57" s="6"/>
      <c r="F57" s="3"/>
      <c r="H57" s="8">
        <f>H51</f>
        <v>0</v>
      </c>
    </row>
    <row r="58" spans="1:33" ht="15.75" thickBot="1" x14ac:dyDescent="0.3">
      <c r="B58" s="5" t="s">
        <v>28</v>
      </c>
      <c r="C58" s="6"/>
      <c r="D58" s="6"/>
      <c r="E58" s="6"/>
      <c r="F58" s="3"/>
      <c r="H58" s="13">
        <f>H56-H57</f>
        <v>0</v>
      </c>
    </row>
    <row r="59" spans="1:33" ht="15.75" thickTop="1" x14ac:dyDescent="0.25">
      <c r="B59" s="5"/>
      <c r="C59" s="6"/>
      <c r="D59" s="6"/>
      <c r="E59" s="6"/>
      <c r="F59" s="2"/>
      <c r="H59" s="72"/>
    </row>
    <row r="60" spans="1:33" ht="17.25" x14ac:dyDescent="0.25">
      <c r="B60" s="58" t="s">
        <v>107</v>
      </c>
      <c r="C60" s="59" t="s">
        <v>50</v>
      </c>
      <c r="D60" s="59" t="s">
        <v>50</v>
      </c>
      <c r="E60" s="59" t="s">
        <v>50</v>
      </c>
      <c r="I60" s="56"/>
      <c r="J60" s="54"/>
      <c r="K60" s="55"/>
      <c r="L60" s="54"/>
      <c r="M60" s="57"/>
      <c r="N60" s="54"/>
    </row>
    <row r="61" spans="1:33" x14ac:dyDescent="0.25">
      <c r="C61" s="6"/>
      <c r="D61" s="6"/>
      <c r="E61" s="6"/>
      <c r="F61" s="2"/>
    </row>
    <row r="62" spans="1:33" s="1" customFormat="1" x14ac:dyDescent="0.2">
      <c r="A62" s="48" t="s">
        <v>101</v>
      </c>
      <c r="C62" s="43"/>
      <c r="D62" s="43"/>
      <c r="E62" s="43"/>
      <c r="F62" s="44"/>
    </row>
    <row r="63" spans="1:33" s="1" customFormat="1" ht="12.75" x14ac:dyDescent="0.2">
      <c r="A63" s="48" t="s">
        <v>45</v>
      </c>
      <c r="B63" s="48"/>
      <c r="C63" s="48"/>
      <c r="D63" s="48"/>
      <c r="E63" s="48"/>
    </row>
    <row r="64" spans="1:33" s="49" customFormat="1" ht="15.75" x14ac:dyDescent="0.25">
      <c r="A64" s="62" t="s">
        <v>100</v>
      </c>
      <c r="B64" s="69"/>
      <c r="C64" s="69"/>
      <c r="D64" s="69"/>
      <c r="E64" s="69"/>
      <c r="F64" s="69"/>
      <c r="G64" s="69"/>
      <c r="H64" s="70"/>
      <c r="I64" s="71"/>
      <c r="J64" s="71"/>
      <c r="K64" s="71"/>
      <c r="L64" s="69"/>
      <c r="M64" s="69"/>
      <c r="N64" s="69"/>
      <c r="O64" s="69"/>
      <c r="P64" s="69"/>
      <c r="Q64" s="66"/>
      <c r="R64" s="67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</row>
    <row r="65" spans="1:33" s="49" customFormat="1" x14ac:dyDescent="0.25">
      <c r="A65" s="62" t="s">
        <v>88</v>
      </c>
      <c r="B65" s="69"/>
      <c r="C65" s="69"/>
      <c r="D65" s="69"/>
      <c r="E65" s="69"/>
      <c r="F65" s="69"/>
      <c r="G65" s="69"/>
      <c r="H65" s="70"/>
      <c r="I65" s="71"/>
      <c r="J65" s="71"/>
      <c r="K65" s="71"/>
      <c r="L65" s="69"/>
      <c r="M65" s="69"/>
      <c r="N65" s="69"/>
      <c r="O65" s="69"/>
      <c r="P65" s="69"/>
      <c r="Q65" s="66"/>
      <c r="R65" s="67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</row>
    <row r="66" spans="1:33" s="49" customFormat="1" ht="15.75" x14ac:dyDescent="0.25">
      <c r="A66" s="62" t="s">
        <v>102</v>
      </c>
      <c r="B66" s="69"/>
      <c r="C66" s="69"/>
      <c r="D66" s="69"/>
      <c r="E66" s="69"/>
      <c r="F66" s="69"/>
      <c r="G66" s="69"/>
      <c r="H66" s="70"/>
      <c r="I66" s="71"/>
      <c r="J66" s="71"/>
      <c r="K66" s="71"/>
      <c r="L66" s="69"/>
      <c r="M66" s="69"/>
      <c r="N66" s="69"/>
      <c r="O66" s="69"/>
      <c r="P66" s="69"/>
      <c r="Q66" s="66"/>
      <c r="R66" s="67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1:33" s="49" customFormat="1" x14ac:dyDescent="0.25">
      <c r="A67" s="62" t="s">
        <v>72</v>
      </c>
      <c r="B67" s="69"/>
      <c r="C67" s="69"/>
      <c r="D67" s="69"/>
      <c r="E67" s="69"/>
      <c r="F67" s="69"/>
      <c r="G67" s="69"/>
      <c r="H67" s="70"/>
      <c r="I67" s="71"/>
      <c r="J67" s="71"/>
      <c r="K67" s="71"/>
      <c r="L67" s="69"/>
      <c r="M67" s="69"/>
      <c r="N67" s="69"/>
      <c r="O67" s="69"/>
      <c r="P67" s="69"/>
      <c r="Q67" s="66"/>
      <c r="R67" s="67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</row>
    <row r="68" spans="1:33" s="49" customFormat="1" x14ac:dyDescent="0.25">
      <c r="A68" s="62" t="s">
        <v>60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</row>
    <row r="69" spans="1:33" s="49" customFormat="1" x14ac:dyDescent="0.25">
      <c r="A69" s="62" t="s">
        <v>61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</row>
    <row r="70" spans="1:33" ht="15.75" x14ac:dyDescent="0.25">
      <c r="A70" s="48" t="s">
        <v>103</v>
      </c>
      <c r="B70" s="48"/>
      <c r="C70" s="48"/>
      <c r="D70" s="48"/>
      <c r="E70" s="48"/>
    </row>
    <row r="71" spans="1:33" x14ac:dyDescent="0.25">
      <c r="A71" s="48" t="s">
        <v>36</v>
      </c>
      <c r="B71" s="48"/>
      <c r="C71" s="48"/>
      <c r="D71" s="48"/>
      <c r="E71" s="48"/>
    </row>
    <row r="72" spans="1:33" ht="15.75" x14ac:dyDescent="0.25">
      <c r="A72" s="48" t="s">
        <v>104</v>
      </c>
      <c r="B72" s="48"/>
      <c r="C72" s="48"/>
      <c r="D72" s="48"/>
      <c r="E72" s="48"/>
    </row>
    <row r="73" spans="1:33" x14ac:dyDescent="0.25">
      <c r="A73" s="48" t="s">
        <v>23</v>
      </c>
      <c r="B73" s="48"/>
      <c r="C73" s="48"/>
      <c r="D73" s="48"/>
      <c r="E73" s="48"/>
    </row>
    <row r="74" spans="1:33" ht="15.75" x14ac:dyDescent="0.25">
      <c r="A74" s="48" t="s">
        <v>105</v>
      </c>
      <c r="B74" s="48"/>
      <c r="C74" s="48"/>
      <c r="D74" s="48"/>
      <c r="E74" s="48"/>
    </row>
    <row r="75" spans="1:33" x14ac:dyDescent="0.25">
      <c r="A75" s="48" t="s">
        <v>41</v>
      </c>
      <c r="B75" s="48"/>
      <c r="C75" s="48"/>
      <c r="D75" s="48"/>
      <c r="E75" s="48"/>
    </row>
    <row r="76" spans="1:33" ht="15.75" x14ac:dyDescent="0.25">
      <c r="A76" s="48" t="s">
        <v>106</v>
      </c>
      <c r="B76" s="48"/>
      <c r="C76" s="48"/>
      <c r="D76" s="48"/>
      <c r="E76" s="48"/>
    </row>
  </sheetData>
  <mergeCells count="1">
    <mergeCell ref="A1:H1"/>
  </mergeCells>
  <printOptions horizontalCentered="1"/>
  <pageMargins left="0.7" right="0.7" top="0.5" bottom="0.2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C8EEC971E0C459916D9CF5677ED8F" ma:contentTypeVersion="14" ma:contentTypeDescription="Create a new document." ma:contentTypeScope="" ma:versionID="2b7f2994b20b0e86bb624540515502fe">
  <xsd:schema xmlns:xsd="http://www.w3.org/2001/XMLSchema" xmlns:xs="http://www.w3.org/2001/XMLSchema" xmlns:p="http://schemas.microsoft.com/office/2006/metadata/properties" xmlns:ns3="402ec181-3b85-4b84-8ab6-b33e6ef5cc31" xmlns:ns4="a4192336-aa0c-4751-a04c-596e5e0ffe6d" targetNamespace="http://schemas.microsoft.com/office/2006/metadata/properties" ma:root="true" ma:fieldsID="dafbdf10ba4417c3428b498e3c193fab" ns3:_="" ns4:_="">
    <xsd:import namespace="402ec181-3b85-4b84-8ab6-b33e6ef5cc31"/>
    <xsd:import namespace="a4192336-aa0c-4751-a04c-596e5e0ffe6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ec181-3b85-4b84-8ab6-b33e6ef5cc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92336-aa0c-4751-a04c-596e5e0ffe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30F106-5559-4DD4-B403-92A6BEDCC8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2ec181-3b85-4b84-8ab6-b33e6ef5cc31"/>
    <ds:schemaRef ds:uri="a4192336-aa0c-4751-a04c-596e5e0ffe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DA75C7-4E37-40E9-9876-A79C6E3DE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99AD19-C50A-4CC9-89F0-9AFDFA1D404D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a4192336-aa0c-4751-a04c-596e5e0ffe6d"/>
    <ds:schemaRef ds:uri="402ec181-3b85-4b84-8ab6-b33e6ef5cc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Fundable DL Aux</vt:lpstr>
      <vt:lpstr>Nonfundable DL Aux</vt:lpstr>
      <vt:lpstr>Market Rate</vt:lpstr>
      <vt:lpstr>'Fundable DL Aux'!Print_Area</vt:lpstr>
    </vt:vector>
  </TitlesOfParts>
  <Company>FSU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kmartindale</dc:creator>
  <cp:lastModifiedBy>Karen Hawkins</cp:lastModifiedBy>
  <cp:lastPrinted>2012-10-05T15:42:08Z</cp:lastPrinted>
  <dcterms:created xsi:type="dcterms:W3CDTF">2011-07-15T18:24:55Z</dcterms:created>
  <dcterms:modified xsi:type="dcterms:W3CDTF">2021-07-01T14:52:53Z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0x0101007A6C8EEC971E0C459916D9CF5677ED8F</vt:lpwstr>
  </property>
</Properties>
</file>